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576" windowHeight="8856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2" l="1"/>
  <c r="L82" i="2"/>
  <c r="H25" i="2" l="1"/>
  <c r="H19" i="2"/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B8" i="2"/>
  <c r="AF8" i="2" s="1"/>
  <c r="AA8" i="2"/>
  <c r="AE8" i="2" s="1"/>
  <c r="C82" i="2"/>
  <c r="H76" i="2"/>
  <c r="H70" i="2"/>
  <c r="H64" i="2"/>
  <c r="H58" i="2"/>
  <c r="H52" i="2"/>
  <c r="H47" i="2"/>
  <c r="H41" i="2"/>
  <c r="H31" i="2"/>
  <c r="H14" i="2"/>
  <c r="H82" i="2" s="1"/>
  <c r="AG80" i="2" l="1"/>
  <c r="AG76" i="2"/>
  <c r="AG71" i="2"/>
  <c r="AG66" i="2"/>
  <c r="AG63" i="2"/>
  <c r="AG52" i="2"/>
  <c r="AG50" i="2"/>
  <c r="AG45" i="2"/>
  <c r="AG41" i="2"/>
  <c r="AG40" i="2"/>
  <c r="AG17" i="2"/>
  <c r="AG33" i="2"/>
  <c r="AG31" i="2"/>
  <c r="AG28" i="2"/>
  <c r="AG26" i="2"/>
  <c r="AG23" i="2"/>
  <c r="AG19" i="2"/>
  <c r="AG67" i="2"/>
  <c r="AG81" i="2"/>
  <c r="AG79" i="2"/>
  <c r="AG77" i="2"/>
  <c r="AG74" i="2"/>
  <c r="AG72" i="2"/>
  <c r="AG70" i="2"/>
  <c r="AG69" i="2"/>
  <c r="AG65" i="2"/>
  <c r="AG62" i="2"/>
  <c r="AG60" i="2"/>
  <c r="AG58" i="2"/>
  <c r="AG57" i="2"/>
  <c r="AG55" i="2"/>
  <c r="AG53" i="2"/>
  <c r="AG51" i="2"/>
  <c r="AG49" i="2"/>
  <c r="AG47" i="2"/>
  <c r="AG46" i="2"/>
  <c r="AG44" i="2"/>
  <c r="AG42" i="2"/>
  <c r="AG39" i="2"/>
  <c r="AG37" i="2"/>
  <c r="AG36" i="2"/>
  <c r="AG34" i="2"/>
  <c r="AG32" i="2"/>
  <c r="AG29" i="2"/>
  <c r="AG27" i="2"/>
  <c r="AG25" i="2"/>
  <c r="AG24" i="2"/>
  <c r="AG22" i="2"/>
  <c r="AG20" i="2"/>
  <c r="AG18" i="2"/>
  <c r="AG16" i="2"/>
  <c r="AG14" i="2"/>
  <c r="AG11" i="2"/>
  <c r="AG78" i="2"/>
  <c r="AG75" i="2"/>
  <c r="AG73" i="2"/>
  <c r="AG68" i="2"/>
  <c r="AG64" i="2"/>
  <c r="AG61" i="2"/>
  <c r="AG59" i="2"/>
  <c r="AG56" i="2"/>
  <c r="AG54" i="2"/>
  <c r="AG48" i="2"/>
  <c r="AG43" i="2"/>
  <c r="AG38" i="2"/>
  <c r="AG35" i="2"/>
  <c r="AG30" i="2"/>
  <c r="AG21" i="2"/>
  <c r="AG15" i="2"/>
  <c r="AG9" i="2"/>
  <c r="AG13" i="2"/>
  <c r="AG10" i="2"/>
  <c r="AG8" i="2"/>
  <c r="AH64" i="2" l="1"/>
  <c r="AI64" i="2" s="1"/>
  <c r="AH52" i="2"/>
  <c r="AI52" i="2" s="1"/>
  <c r="AH25" i="2"/>
  <c r="AI25" i="2" s="1"/>
  <c r="AH41" i="2"/>
  <c r="AI41" i="2" s="1"/>
  <c r="AH31" i="2"/>
  <c r="AI31" i="2" s="1"/>
  <c r="AH47" i="2"/>
  <c r="AI47" i="2" s="1"/>
  <c r="AH70" i="2"/>
  <c r="AI70" i="2" s="1"/>
  <c r="AH76" i="2"/>
  <c r="AI76" i="2" s="1"/>
  <c r="AH58" i="2"/>
  <c r="AI58" i="2" s="1"/>
  <c r="AH14" i="2"/>
  <c r="AI14" i="2" s="1"/>
  <c r="AH19" i="2"/>
  <c r="AI19" i="2" s="1"/>
  <c r="AH37" i="2"/>
  <c r="AI37" i="2" s="1"/>
  <c r="AH8" i="2"/>
  <c r="AI8" i="2" s="1"/>
  <c r="AI82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<sst xmlns="http://schemas.openxmlformats.org/spreadsheetml/2006/main" count="5091" uniqueCount="1848">
  <si>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</si>
  <si>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</si>
  <si>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</si>
  <si>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</si>
  <si>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</si>
  <si>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</si>
  <si>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</si>
  <si>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</si>
  <si>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</si>
  <si>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</si>
  <si>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</si>
  <si>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</si>
  <si>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</si>
  <si>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</si>
  <si>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</si>
  <si>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</si>
  <si>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</si>
  <si>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</si>
  <si>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</si>
  <si>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</si>
  <si>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</si>
  <si>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</si>
  <si>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</si>
  <si>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</si>
  <si>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</si>
  <si>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</si>
  <si>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</si>
  <si>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</si>
  <si>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</si>
  <si>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</si>
  <si>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</si>
  <si>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</si>
  <si>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</si>
  <si>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</si>
  <si>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</si>
  <si>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</si>
  <si>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</si>
  <si>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</si>
  <si>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</si>
  <si>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</si>
  <si>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</si>
  <si>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</si>
  <si>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</si>
  <si>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</si>
  <si>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</si>
  <si>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</si>
  <si>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</si>
  <si>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</si>
  <si>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</si>
  <si>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</si>
  <si>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</si>
  <si>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</si>
  <si>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</si>
  <si>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</si>
  <si>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</si>
  <si>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</si>
  <si>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</si>
  <si>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</si>
  <si>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</si>
  <si>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</si>
  <si>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</si>
  <si>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</si>
  <si>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</si>
  <si>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</si>
  <si>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</si>
  <si>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</si>
  <si>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</si>
  <si>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</si>
  <si>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</si>
  <si>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</si>
  <si>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</si>
  <si>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</si>
  <si>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</si>
  <si>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</si>
  <si>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</si>
  <si>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</si>
  <si>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</si>
  <si>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</si>
  <si>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</si>
  <si>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</si>
  <si>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</si>
  <si>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</si>
  <si>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</si>
  <si>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</si>
  <si>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</si>
  <si>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</si>
  <si>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</si>
  <si>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</si>
  <si>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</si>
  <si>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</si>
  <si>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</si>
  <si>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</si>
  <si>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</si>
  <si>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</si>
  <si>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</si>
  <si>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</si>
  <si>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</si>
  <si>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</si>
  <si>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</si>
  <si>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</si>
  <si>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</si>
  <si>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</si>
  <si>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</si>
  <si>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</si>
  <si>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</si>
  <si>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</si>
  <si>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</si>
  <si>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</si>
  <si>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</si>
  <si>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</si>
  <si>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</si>
  <si>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</si>
  <si>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</si>
  <si>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</si>
  <si>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</si>
  <si>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</si>
  <si>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</si>
  <si>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</si>
  <si>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</si>
  <si>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</si>
  <si>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</si>
  <si>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</si>
  <si>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</si>
  <si>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</si>
  <si>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</si>
  <si>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</si>
  <si>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</si>
  <si>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</si>
  <si>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</si>
  <si>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</si>
  <si>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</si>
  <si>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</si>
  <si>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</si>
  <si>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</si>
  <si>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</si>
  <si>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</si>
  <si>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</si>
  <si>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</si>
  <si>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</si>
  <si>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</si>
  <si>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</si>
  <si>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</si>
  <si>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</si>
  <si>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</si>
  <si>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</si>
  <si>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</si>
  <si>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</si>
  <si>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</si>
  <si>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</si>
  <si>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</si>
  <si>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</si>
  <si>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</si>
  <si>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</si>
  <si>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</si>
  <si>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</si>
  <si>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</si>
  <si>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</si>
  <si>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</si>
  <si>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</si>
  <si>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</si>
  <si>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</si>
  <si>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</si>
  <si>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</si>
  <si>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</si>
  <si>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</si>
  <si>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</si>
  <si>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</si>
  <si>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</si>
  <si>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</si>
  <si>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</si>
  <si>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</si>
  <si>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</si>
  <si>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</si>
  <si>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</si>
  <si>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</si>
  <si>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</si>
  <si>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</si>
  <si>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</si>
  <si>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</si>
  <si>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</si>
  <si>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</si>
  <si>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</si>
  <si>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</si>
  <si>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</si>
  <si>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</si>
  <si>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</si>
  <si>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</si>
  <si>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</si>
  <si>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</si>
  <si>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</si>
  <si>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</si>
  <si>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</si>
  <si>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</si>
  <si>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</si>
  <si>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</si>
  <si>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</si>
  <si>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</si>
  <si>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</si>
  <si>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</si>
  <si>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</si>
  <si>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</si>
  <si>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</si>
  <si>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</si>
  <si>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</si>
  <si>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</si>
  <si>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</si>
  <si>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</si>
  <si>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</si>
  <si>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</si>
  <si>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</si>
  <si>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</si>
  <si>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</si>
  <si>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</si>
  <si>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</si>
  <si>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</si>
  <si>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</si>
  <si>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</si>
  <si>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</si>
  <si>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</si>
  <si>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</si>
  <si>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</si>
  <si>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</si>
  <si>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</si>
  <si>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</si>
  <si>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</si>
  <si>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</si>
  <si>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</si>
  <si>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</si>
  <si>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</si>
  <si>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</si>
  <si>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</si>
  <si>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</si>
  <si>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</si>
  <si>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</si>
  <si>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</si>
  <si>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</si>
  <si>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</si>
  <si>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</si>
  <si>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</si>
  <si>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</si>
  <si>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</si>
  <si>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</si>
  <si>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</si>
  <si>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</si>
  <si>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</si>
  <si>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</si>
  <si>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</si>
  <si>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</si>
  <si>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</si>
  <si>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</si>
  <si>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</si>
  <si>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</si>
  <si>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</si>
  <si>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</si>
  <si>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</si>
  <si>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</si>
  <si>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</si>
  <si>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</si>
  <si>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</si>
  <si>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</si>
  <si>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</si>
  <si>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</si>
  <si>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</si>
  <si>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</si>
  <si>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</si>
  <si>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</si>
  <si>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</si>
  <si>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</si>
  <si>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</si>
  <si>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</si>
  <si>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</si>
  <si>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</si>
  <si>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</si>
  <si>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</si>
  <si>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</si>
  <si>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</si>
  <si>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</si>
  <si>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</si>
  <si>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</si>
  <si>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</si>
  <si>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</si>
  <si>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</si>
  <si>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</si>
  <si>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</si>
  <si>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</si>
  <si>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</si>
  <si>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</si>
  <si>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</si>
  <si>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</si>
  <si>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</si>
  <si>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</si>
  <si>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</si>
  <si>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</si>
  <si>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</si>
  <si>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</si>
  <si>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</si>
  <si>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</si>
  <si>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</si>
  <si>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</si>
  <si>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</si>
  <si>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</si>
  <si>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</si>
  <si>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</si>
  <si>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</si>
  <si>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</si>
  <si>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</si>
  <si>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</si>
  <si>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</si>
  <si>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</si>
  <si>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</si>
  <si>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</si>
  <si>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</si>
  <si>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</si>
  <si>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</si>
  <si>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</si>
  <si>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</si>
  <si>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</si>
  <si>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</si>
  <si>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</si>
  <si>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</si>
  <si>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</si>
  <si>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</si>
  <si>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</si>
  <si>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</si>
  <si>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</si>
  <si>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</si>
  <si>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</si>
  <si>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</si>
  <si>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</si>
  <si>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</si>
  <si>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</si>
  <si>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</si>
  <si>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</si>
  <si>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</si>
  <si>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</si>
  <si>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</si>
  <si>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</si>
  <si>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</si>
  <si>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</si>
  <si>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</si>
  <si>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</si>
  <si>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</si>
  <si>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</si>
  <si>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</si>
  <si>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</si>
  <si>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</si>
  <si>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</si>
  <si>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</si>
  <si>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</si>
  <si>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</si>
  <si>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</si>
  <si>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</si>
  <si>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</si>
  <si>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</si>
  <si>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</si>
  <si>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</si>
  <si>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</si>
  <si>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</si>
  <si>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</si>
  <si>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</si>
  <si>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</si>
  <si>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</si>
  <si>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</si>
  <si>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</si>
  <si>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</si>
  <si>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</si>
  <si>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</si>
  <si>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</si>
  <si>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</si>
  <si>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</si>
  <si>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</si>
  <si>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</si>
  <si>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</si>
  <si>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</si>
  <si>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</si>
  <si>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</si>
  <si>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</si>
  <si>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</si>
  <si>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</si>
  <si>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</si>
  <si>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</si>
  <si>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</si>
  <si>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</si>
  <si>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</si>
  <si>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</si>
  <si>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</si>
  <si>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</si>
  <si>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</si>
  <si>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</si>
  <si>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</si>
  <si>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</si>
  <si>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</si>
  <si>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</si>
  <si>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</si>
  <si>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</si>
  <si>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</si>
  <si>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</si>
  <si>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</si>
  <si>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</si>
  <si>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</si>
  <si>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</si>
  <si>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</si>
  <si>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</si>
  <si>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</si>
  <si>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</si>
  <si>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</si>
  <si>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</si>
  <si>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</si>
  <si>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</si>
  <si>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</si>
  <si>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</si>
  <si>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</si>
  <si>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</si>
  <si>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</si>
  <si>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</si>
  <si>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</si>
  <si>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</si>
  <si>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</si>
  <si>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</si>
  <si>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</si>
  <si>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</si>
  <si>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</si>
  <si>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</si>
  <si>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</si>
  <si>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</si>
  <si>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</si>
  <si>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</si>
  <si>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</si>
  <si>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</si>
  <si>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</si>
  <si>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</si>
  <si>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</si>
  <si>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</si>
  <si>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</si>
  <si>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</si>
  <si>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</si>
  <si>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</si>
  <si>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</si>
  <si>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</si>
  <si>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</si>
  <si>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</si>
  <si>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</si>
  <si>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</si>
  <si>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</si>
  <si>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</si>
  <si>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</si>
  <si>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</si>
  <si>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</si>
  <si>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</si>
  <si>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</si>
  <si>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</si>
  <si>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</si>
  <si>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</si>
  <si>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</si>
  <si>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</si>
  <si>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</si>
  <si>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</si>
  <si>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</si>
  <si>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</si>
  <si>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</si>
  <si>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</si>
  <si>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</si>
  <si>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</si>
  <si>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</si>
  <si>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</si>
  <si>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</si>
  <si>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</si>
  <si>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</si>
  <si>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</si>
  <si>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</si>
  <si>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</si>
  <si>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</si>
  <si>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</si>
  <si>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</si>
  <si>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</si>
  <si>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</si>
  <si>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</si>
  <si>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</si>
  <si>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</si>
  <si>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</si>
  <si>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</si>
  <si>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</si>
  <si>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</si>
  <si>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</si>
  <si>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</si>
  <si>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</si>
  <si>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</si>
  <si>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</si>
  <si>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</si>
  <si>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</si>
  <si>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</si>
  <si>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</si>
  <si>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</si>
  <si>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</si>
  <si>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</si>
  <si>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</si>
  <si>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</si>
  <si>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</si>
  <si>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</si>
  <si>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</si>
  <si>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</si>
  <si>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</si>
  <si>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</si>
  <si>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</si>
  <si>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</si>
  <si>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</si>
  <si>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</si>
  <si>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</si>
  <si>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</si>
  <si>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</si>
  <si>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</si>
  <si>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</si>
  <si>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</si>
  <si>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</si>
  <si>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</si>
  <si>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</si>
  <si>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</si>
  <si>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</si>
  <si>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</si>
  <si>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</si>
  <si>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</si>
  <si>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</si>
  <si>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</si>
  <si>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</si>
  <si>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</si>
  <si>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</si>
  <si>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</si>
  <si>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</si>
  <si>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</si>
  <si>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</si>
  <si>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</si>
  <si>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</si>
  <si>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</si>
  <si>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</si>
  <si>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</si>
  <si>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</si>
  <si>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</si>
  <si>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</si>
  <si>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</si>
  <si>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</si>
  <si>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</si>
  <si>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</si>
  <si>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</si>
  <si>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</si>
  <si>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</si>
  <si>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</si>
  <si>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</si>
  <si>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</si>
  <si>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</si>
  <si>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</si>
  <si>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</si>
  <si>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</si>
  <si>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</si>
  <si>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</si>
  <si>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</si>
  <si>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</si>
  <si>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</si>
  <si>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</si>
  <si>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</si>
  <si>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</si>
  <si>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</si>
  <si>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</si>
  <si>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</si>
  <si>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</si>
  <si>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</si>
  <si>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</si>
  <si>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</si>
  <si>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</si>
  <si>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</si>
  <si>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</si>
  <si>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</si>
  <si>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</si>
  <si>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</si>
  <si>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</si>
  <si>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</si>
  <si>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</si>
  <si>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</si>
  <si>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</si>
  <si>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</si>
  <si>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</si>
  <si>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</si>
  <si>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</si>
  <si>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</si>
  <si>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</si>
  <si>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</si>
  <si>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</si>
  <si>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</si>
  <si>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</si>
  <si>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</si>
  <si>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</si>
  <si>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</si>
  <si>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</si>
  <si>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</si>
  <si>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</si>
  <si>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</si>
  <si>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</si>
  <si>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</si>
  <si>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</si>
  <si>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</si>
  <si>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</si>
  <si>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</si>
  <si>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</si>
  <si>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</si>
  <si>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</si>
  <si>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</si>
  <si>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</si>
  <si>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</si>
  <si>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</si>
  <si>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</si>
  <si>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</si>
  <si>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</si>
  <si>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</si>
  <si>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</si>
  <si>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</si>
  <si>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</si>
  <si>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</si>
  <si>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</si>
  <si>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</si>
  <si>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</si>
  <si>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</si>
  <si>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</si>
  <si>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</si>
  <si>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</si>
  <si>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</si>
  <si>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</si>
  <si>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</si>
  <si>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</si>
  <si>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</si>
  <si>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</si>
  <si>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</si>
  <si>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</si>
  <si>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</si>
  <si>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</si>
  <si>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</si>
  <si>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</si>
  <si>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</si>
  <si>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</si>
  <si>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</si>
  <si>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</si>
  <si>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</si>
  <si>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</si>
  <si>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</si>
  <si>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</si>
  <si>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</si>
  <si>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</si>
  <si>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</si>
  <si>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</si>
  <si>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</si>
  <si>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</si>
  <si>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</si>
  <si>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</si>
  <si>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</si>
  <si>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</si>
  <si>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</si>
  <si>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</si>
  <si>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</si>
  <si>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</si>
  <si>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</si>
  <si>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</si>
  <si>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</si>
  <si>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</si>
  <si>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</si>
  <si>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</si>
  <si>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</si>
  <si>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</si>
  <si>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</si>
  <si>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</si>
  <si>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</si>
  <si>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</si>
  <si>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</si>
  <si>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</si>
  <si>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</si>
  <si>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</si>
  <si>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</si>
  <si>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</si>
  <si>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</si>
  <si>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</si>
  <si>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</si>
  <si>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</si>
  <si>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</si>
  <si>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</si>
  <si>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</si>
  <si>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</si>
  <si>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</si>
  <si>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</si>
  <si>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</si>
  <si>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</si>
  <si>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</si>
  <si>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</si>
  <si>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</si>
  <si>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</si>
  <si>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</si>
  <si>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</si>
  <si>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</si>
  <si>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</si>
  <si>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</si>
  <si>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</si>
  <si>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</si>
  <si>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</si>
  <si>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</si>
  <si>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</si>
  <si>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</si>
  <si>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</si>
  <si>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</si>
  <si>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</si>
  <si>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</si>
  <si>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</si>
  <si>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</si>
  <si>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</si>
  <si>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</si>
  <si>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</si>
  <si>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</si>
  <si>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</si>
  <si>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</si>
  <si>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</si>
  <si>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</si>
  <si>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</si>
  <si>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</si>
  <si>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</si>
  <si>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</si>
  <si>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</si>
  <si>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</si>
  <si>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</si>
  <si>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</si>
  <si>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</si>
  <si>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</si>
  <si>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</si>
  <si>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</si>
  <si>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</si>
  <si>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</si>
  <si>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</si>
  <si>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</si>
  <si>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</si>
  <si>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</si>
  <si>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</si>
  <si>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</si>
  <si>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</si>
  <si>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</si>
  <si>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</si>
  <si>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</si>
  <si>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</si>
  <si>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</si>
  <si>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</si>
  <si>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</si>
  <si>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</si>
  <si>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</si>
  <si>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</si>
  <si>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</si>
  <si>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</si>
  <si>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</si>
  <si>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</si>
  <si>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</si>
  <si>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</si>
  <si>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</si>
  <si>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</si>
  <si>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</si>
  <si>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</si>
  <si>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</si>
  <si>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</si>
  <si>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</si>
  <si>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</si>
  <si>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</si>
  <si>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</si>
  <si>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</si>
  <si>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</si>
  <si>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</si>
  <si>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</si>
  <si>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</si>
  <si>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</si>
  <si>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</si>
  <si>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</si>
  <si>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</si>
  <si>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</si>
  <si>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</si>
  <si>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</si>
  <si>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</si>
  <si>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</si>
  <si>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</si>
  <si>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</si>
  <si>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</si>
  <si>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</si>
  <si>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</si>
  <si>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</si>
  <si>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</si>
  <si>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</si>
  <si>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</si>
  <si>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</si>
  <si>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</si>
  <si>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</si>
  <si>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</si>
  <si>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</si>
  <si>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</si>
  <si>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</si>
  <si>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</si>
  <si>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</si>
  <si>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</si>
  <si>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</si>
  <si>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</si>
  <si>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</si>
  <si>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</si>
  <si>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</si>
  <si>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</si>
  <si>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</si>
  <si>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</si>
  <si>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</si>
  <si>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</si>
  <si>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</si>
  <si>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</si>
  <si>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</si>
  <si>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</si>
  <si>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</si>
  <si>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</si>
  <si>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</si>
  <si>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</si>
  <si>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</si>
  <si>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</si>
  <si>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</si>
  <si>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</si>
  <si>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</si>
  <si>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</si>
  <si>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</si>
  <si>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</si>
  <si>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</si>
  <si>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</si>
  <si>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</si>
  <si>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</si>
  <si>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</si>
  <si>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</si>
  <si>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</si>
  <si>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</si>
  <si>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</si>
  <si>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</si>
  <si>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</si>
  <si>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</si>
  <si>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</si>
  <si>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</si>
  <si>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</si>
  <si>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</si>
  <si>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</si>
  <si>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</si>
  <si>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</si>
  <si>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</si>
  <si>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</si>
  <si>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</si>
  <si>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</si>
  <si>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</si>
  <si>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</si>
  <si>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</si>
  <si>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</si>
  <si>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</si>
  <si>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</si>
  <si>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</si>
  <si>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</si>
  <si>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</si>
  <si>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</si>
  <si>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</si>
  <si>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</si>
  <si>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</si>
  <si>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</si>
  <si>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</si>
  <si>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</si>
  <si>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</si>
  <si>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</si>
  <si>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</si>
  <si>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</si>
  <si>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</si>
  <si>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</si>
  <si>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</si>
  <si>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</si>
  <si>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</si>
  <si>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</si>
  <si>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</si>
  <si>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</si>
  <si>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</si>
  <si>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</si>
  <si>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</si>
  <si>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</si>
  <si>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</si>
  <si>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</si>
  <si>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</si>
  <si>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</si>
  <si>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</si>
  <si>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</si>
  <si>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</si>
  <si>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</si>
  <si>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</si>
  <si>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</si>
  <si>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</si>
  <si>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</si>
  <si>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</si>
  <si>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</si>
  <si>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</si>
  <si>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</si>
  <si>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</si>
  <si>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</si>
  <si>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</si>
  <si>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</si>
  <si>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</si>
  <si>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</si>
  <si>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</si>
  <si>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</si>
  <si>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</si>
  <si>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</si>
  <si>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</si>
  <si>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</si>
  <si>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</si>
  <si>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</si>
  <si>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</si>
  <si>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</si>
  <si>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</si>
  <si>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</si>
  <si>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</si>
  <si>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</si>
  <si>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</si>
  <si>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</si>
  <si>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</si>
  <si>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</si>
  <si>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</si>
  <si>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</si>
  <si>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</si>
  <si>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</si>
  <si>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</si>
  <si>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</si>
  <si>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</si>
  <si>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</si>
  <si>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</si>
  <si>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</si>
  <si>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</si>
  <si>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</si>
  <si>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</si>
  <si>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</si>
  <si>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</si>
  <si>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</si>
  <si>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</si>
  <si>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</si>
  <si>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</si>
  <si>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</si>
  <si>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</si>
  <si>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</si>
  <si>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</si>
  <si>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</si>
  <si>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</si>
  <si>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</si>
  <si>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</si>
  <si>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</si>
  <si>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</si>
  <si>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</si>
  <si>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</si>
  <si>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</si>
  <si>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</si>
  <si>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</si>
  <si>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</si>
  <si>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</si>
  <si>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</si>
  <si>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</si>
  <si>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</si>
  <si>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</si>
  <si>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</si>
  <si>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</si>
  <si>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</si>
  <si>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</si>
  <si>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</si>
  <si>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</si>
  <si>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</si>
  <si>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</si>
  <si>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</si>
  <si>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</si>
  <si>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</si>
  <si>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</si>
  <si>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</si>
  <si>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</si>
  <si>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</si>
  <si>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</si>
  <si>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</si>
  <si>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</si>
  <si>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</si>
  <si>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</si>
  <si>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</si>
  <si>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</si>
  <si>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</si>
  <si>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</si>
  <si>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</si>
  <si>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</si>
  <si>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</si>
  <si>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</si>
  <si>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</si>
  <si>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</si>
  <si>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</si>
  <si>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</si>
  <si>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</si>
  <si>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</si>
  <si>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</si>
  <si>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</si>
  <si>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</si>
  <si>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</si>
  <si>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</si>
  <si>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</si>
  <si>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</si>
  <si>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</si>
  <si>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</si>
  <si>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</si>
  <si>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</si>
  <si>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</si>
  <si>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</si>
  <si>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</si>
  <si>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</si>
  <si>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</si>
  <si>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</si>
  <si>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</si>
  <si>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</si>
  <si>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</si>
  <si>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</si>
  <si>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</si>
  <si>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</si>
  <si>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</si>
  <si>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</si>
  <si>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</si>
  <si>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</si>
  <si>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</si>
  <si>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</si>
  <si>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</si>
  <si>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</si>
  <si>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</si>
  <si>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</si>
  <si>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</si>
  <si>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</si>
  <si>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</si>
  <si>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</si>
  <si>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</si>
  <si>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</si>
  <si>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</si>
  <si>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</si>
  <si>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</si>
  <si>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</si>
  <si>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</si>
  <si>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</si>
  <si>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</si>
  <si>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</si>
  <si>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</si>
  <si>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</si>
  <si>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</si>
  <si>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</si>
  <si>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</si>
  <si>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</si>
  <si>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</si>
  <si>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</si>
  <si>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</si>
  <si>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</si>
  <si>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</si>
  <si>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</si>
  <si>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</si>
  <si>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</si>
  <si>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</si>
  <si>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</si>
  <si>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</si>
  <si>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</si>
  <si>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</si>
  <si>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</si>
  <si>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</si>
  <si>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</si>
  <si>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</si>
  <si>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</si>
  <si>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</si>
  <si>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</si>
  <si>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</si>
  <si>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</si>
  <si>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</si>
  <si>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</si>
  <si>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</si>
  <si>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</si>
  <si>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</si>
  <si>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</si>
  <si>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</si>
  <si>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</si>
  <si>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</si>
  <si>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</si>
  <si>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</si>
  <si>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</si>
  <si>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</si>
  <si>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</si>
  <si>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</si>
  <si>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</si>
  <si>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</si>
  <si>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</si>
  <si>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</si>
  <si>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</si>
  <si>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</si>
  <si>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</si>
  <si>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</si>
  <si>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</si>
  <si>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</si>
  <si>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</si>
  <si>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</si>
  <si>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</si>
  <si>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</si>
  <si>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</si>
  <si>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</si>
  <si>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</si>
  <si>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</si>
  <si>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</si>
  <si>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</si>
  <si>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</si>
  <si>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</si>
  <si>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</si>
  <si>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</si>
  <si>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</si>
  <si>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</si>
  <si>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</si>
  <si>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</si>
  <si>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</si>
  <si>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</si>
  <si>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</si>
  <si>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</si>
  <si>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</si>
  <si>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</si>
  <si>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</si>
  <si>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</si>
  <si>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</si>
  <si>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</si>
  <si>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</si>
  <si>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</si>
  <si>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</si>
  <si>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</si>
  <si>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</si>
  <si>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</si>
  <si>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</si>
  <si>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</si>
  <si>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</si>
  <si>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</si>
  <si>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</si>
  <si>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</si>
  <si>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</si>
  <si>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</si>
  <si>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</si>
  <si>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</si>
  <si>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</si>
  <si>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</si>
  <si>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</si>
  <si>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</si>
  <si>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</si>
  <si>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</si>
  <si>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</si>
  <si>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</si>
  <si>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</si>
  <si>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</si>
  <si>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</si>
  <si>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</si>
  <si>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</si>
  <si>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</si>
  <si>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</si>
  <si>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</si>
  <si>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</si>
  <si>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</si>
  <si>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</si>
  <si>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</si>
  <si>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</si>
  <si>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</si>
  <si>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</si>
  <si>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</si>
  <si>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</si>
  <si>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</si>
  <si>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</si>
  <si>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</si>
  <si>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</si>
  <si>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</si>
  <si>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</si>
  <si>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</si>
  <si>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</si>
  <si>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</si>
  <si>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</si>
  <si>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</si>
  <si>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</si>
  <si>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</si>
  <si>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</si>
  <si>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</si>
  <si>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</si>
  <si>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</si>
  <si>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</si>
  <si>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</si>
  <si>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</si>
  <si>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</si>
  <si>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</si>
  <si>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</si>
  <si>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</si>
  <si>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</si>
  <si>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</si>
  <si>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</si>
  <si>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</si>
  <si>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</si>
  <si>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</si>
  <si>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</si>
  <si>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</si>
  <si>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</si>
  <si>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</si>
  <si>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</si>
  <si>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</si>
  <si>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</si>
  <si>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</si>
  <si>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</si>
  <si>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</si>
  <si>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</si>
  <si>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</si>
  <si>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</si>
  <si>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</si>
  <si>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</si>
  <si>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</si>
  <si>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</si>
  <si>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</si>
  <si>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</si>
  <si>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</si>
  <si>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</si>
  <si>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</si>
  <si>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</si>
  <si>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</si>
  <si>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</si>
  <si>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</si>
  <si>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</si>
  <si>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</si>
  <si>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</si>
  <si>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</si>
  <si>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</si>
  <si>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</si>
  <si>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</si>
  <si>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</si>
  <si>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</si>
  <si>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</si>
  <si>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</si>
  <si>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</si>
  <si>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</si>
  <si>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</si>
  <si>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</si>
  <si>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</si>
  <si>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</si>
  <si>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</si>
  <si>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</si>
  <si>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</si>
  <si>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</si>
  <si>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</si>
  <si>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</si>
  <si>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</si>
  <si>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</si>
  <si>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</si>
  <si>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</si>
  <si>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</si>
  <si>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</si>
  <si>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</si>
  <si>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</si>
  <si>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</si>
  <si>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</si>
  <si>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</si>
  <si>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</si>
  <si>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</si>
  <si>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</si>
  <si>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</si>
  <si>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</si>
  <si>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</si>
  <si>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</si>
  <si>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</si>
  <si>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</si>
  <si>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</si>
  <si>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</si>
  <si>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</si>
  <si>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</si>
  <si>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</si>
  <si>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</si>
  <si>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</si>
  <si>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</si>
  <si>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</si>
  <si>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</si>
  <si>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</si>
  <si>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</si>
  <si>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</si>
  <si>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</si>
  <si>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</si>
  <si>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</si>
  <si>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</si>
  <si>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</si>
  <si>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</si>
  <si>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</si>
  <si>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</si>
  <si>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</si>
  <si>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</si>
  <si>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</si>
  <si>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</si>
  <si>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</si>
  <si>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</si>
  <si>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</si>
  <si>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</si>
  <si>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</si>
  <si>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</si>
  <si>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</si>
  <si>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</si>
  <si>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</si>
  <si>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</si>
  <si>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</si>
  <si>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</si>
  <si>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</si>
  <si>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</si>
  <si>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</si>
  <si>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</si>
  <si>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</si>
  <si>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</si>
  <si>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</si>
  <si>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</si>
  <si>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</si>
  <si>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</si>
  <si>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</si>
  <si>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</si>
  <si>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</si>
  <si>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</si>
  <si>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</si>
  <si>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</si>
  <si>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</si>
  <si>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</si>
  <si>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</si>
  <si>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</si>
  <si>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</si>
  <si>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</si>
  <si>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</si>
  <si>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</si>
  <si>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</si>
  <si>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</si>
  <si>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</si>
  <si>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</si>
  <si>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</si>
  <si>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</si>
  <si>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</si>
  <si>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</si>
  <si>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</si>
  <si>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</si>
  <si>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</si>
  <si>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</si>
  <si>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</si>
  <si>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</si>
  <si>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</si>
  <si>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</si>
  <si>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</si>
  <si>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</si>
  <si>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</si>
  <si>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</si>
  <si>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</si>
  <si>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</si>
  <si>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</si>
  <si>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</si>
  <si>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</si>
  <si>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</si>
  <si>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</si>
  <si>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</si>
  <si>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</si>
  <si>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</si>
  <si>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</si>
  <si>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</si>
  <si>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</si>
  <si>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</si>
  <si>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</si>
  <si>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</si>
  <si>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</si>
  <si>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</si>
  <si>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</si>
  <si>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</si>
  <si>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</si>
  <si>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</si>
  <si>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</si>
  <si>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</si>
  <si>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</si>
  <si>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</si>
  <si>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</si>
  <si>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</si>
  <si>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</si>
  <si>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</si>
  <si>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</si>
  <si>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</si>
  <si>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</si>
  <si>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</si>
  <si>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</si>
  <si>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</si>
  <si>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</si>
  <si>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</si>
  <si>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</si>
  <si>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</si>
  <si>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</si>
  <si>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</si>
  <si>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</si>
  <si>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</si>
  <si>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</si>
  <si>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</si>
  <si>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</si>
  <si>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</si>
  <si>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</si>
  <si>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</si>
  <si>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</si>
  <si>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</si>
  <si>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</si>
  <si>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</si>
  <si>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</si>
  <si>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</si>
  <si>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</si>
  <si>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</si>
  <si>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</si>
  <si>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</si>
  <si>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</si>
  <si>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</si>
  <si>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</si>
  <si>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</si>
  <si>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</si>
  <si>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</si>
  <si>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</si>
  <si>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</si>
  <si>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</si>
  <si>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</si>
  <si>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</si>
  <si>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</si>
  <si>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</si>
  <si>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</si>
  <si>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</si>
  <si>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</si>
  <si>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</si>
  <si>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</si>
  <si>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</si>
  <si>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</si>
  <si>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</si>
  <si>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</si>
  <si>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</si>
  <si>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</si>
  <si>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</si>
  <si>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</si>
  <si>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</si>
  <si>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</si>
  <si>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</si>
  <si>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</si>
  <si>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</si>
  <si>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</si>
  <si>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</si>
  <si>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</si>
  <si>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</si>
  <si>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</si>
  <si>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</si>
  <si>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</si>
  <si>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</si>
  <si>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</si>
  <si>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</si>
  <si>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</si>
  <si>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</si>
  <si>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</si>
  <si>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</si>
  <si>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</si>
  <si>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</si>
  <si>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</si>
  <si>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</si>
  <si>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</si>
  <si>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</si>
  <si>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</si>
  <si>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</si>
  <si>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</si>
  <si>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</si>
  <si>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</si>
  <si>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</si>
  <si>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</si>
  <si>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</si>
  <si>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</si>
  <si>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</si>
  <si>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</si>
  <si>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</si>
  <si>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</si>
  <si>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</si>
  <si>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</si>
  <si>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</si>
  <si>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</si>
  <si>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</si>
  <si>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</si>
  <si>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</si>
  <si>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</si>
  <si>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</si>
  <si>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</si>
  <si>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</si>
  <si>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</si>
  <si>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</si>
  <si>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</si>
  <si>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</si>
  <si>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</si>
  <si>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</si>
  <si>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</si>
  <si>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</si>
  <si>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</si>
  <si>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</si>
  <si>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</si>
  <si>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</si>
  <si>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</si>
  <si>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</si>
  <si>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</si>
  <si>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</si>
  <si>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</si>
  <si>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</si>
  <si>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</si>
  <si>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</si>
  <si>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</si>
  <si>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</si>
  <si>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</si>
  <si>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</si>
  <si>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</si>
  <si>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</si>
  <si>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</si>
  <si>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</si>
  <si>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</si>
  <si>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</si>
  <si>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</si>
  <si>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</si>
  <si>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</si>
  <si>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</si>
  <si>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</si>
  <si>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</si>
  <si>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</si>
  <si>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</si>
  <si>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</si>
  <si>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</si>
  <si>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</si>
  <si>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</si>
  <si>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</si>
  <si>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</si>
  <si>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</si>
  <si>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</si>
  <si>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</si>
  <si>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</si>
  <si>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</si>
  <si>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</si>
  <si>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</si>
  <si>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</si>
  <si>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</si>
  <si>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</si>
  <si>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</si>
  <si>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</si>
  <si>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</si>
  <si>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</si>
  <si>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</si>
  <si>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</si>
  <si>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</si>
  <si>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</si>
  <si>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</si>
  <si>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</si>
  <si>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</si>
  <si>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</si>
  <si>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</si>
  <si>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</si>
  <si>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</si>
  <si>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</si>
  <si>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</si>
  <si>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</si>
  <si>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</si>
  <si>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</si>
  <si>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</si>
  <si>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</si>
  <si>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</si>
  <si>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</si>
  <si>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</si>
  <si>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</si>
  <si>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</si>
  <si>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</si>
  <si>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</si>
  <si>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</si>
  <si>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</si>
  <si>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</si>
  <si>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</si>
  <si>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</si>
  <si>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</si>
  <si>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</si>
  <si>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</si>
  <si>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</si>
  <si>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</si>
  <si>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</si>
  <si>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</si>
  <si>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</si>
  <si>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</si>
  <si>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</si>
  <si>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</si>
  <si>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</si>
  <si>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</si>
  <si>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</si>
  <si>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</si>
  <si>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</si>
  <si>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</si>
  <si>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</si>
  <si>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</si>
  <si>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</si>
  <si>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</si>
  <si>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</si>
  <si>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</si>
  <si>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</si>
  <si>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</si>
  <si>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</si>
  <si>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</si>
  <si>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</si>
  <si>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</si>
  <si>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</si>
  <si>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</si>
  <si>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</si>
  <si>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</si>
  <si>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</si>
  <si>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</si>
  <si>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</si>
  <si>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</si>
  <si>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</si>
  <si>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</si>
  <si>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</si>
  <si>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</si>
  <si>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</si>
  <si>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</si>
  <si>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</si>
  <si>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</si>
  <si>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</si>
  <si>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</si>
  <si>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</si>
  <si>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</si>
  <si>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</si>
  <si>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</si>
  <si>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</si>
  <si>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</si>
  <si>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</si>
  <si>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</si>
  <si>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</si>
  <si>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</si>
  <si>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</si>
  <si>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</si>
  <si>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</si>
  <si>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</si>
  <si>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</si>
  <si>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</si>
  <si>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</si>
  <si>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</si>
  <si>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</si>
  <si>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</si>
  <si>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</si>
  <si>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</si>
  <si>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</si>
  <si>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</si>
  <si>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</si>
  <si>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</si>
  <si>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</si>
  <si>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</si>
  <si>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</si>
  <si>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</si>
  <si>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</si>
  <si>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</si>
  <si>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</si>
  <si>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</si>
  <si>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</si>
  <si>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</si>
  <si>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</si>
  <si>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</si>
  <si>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</si>
  <si>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</si>
  <si>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</si>
  <si>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</si>
  <si>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</si>
  <si>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</si>
  <si>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</si>
  <si>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</si>
  <si>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</si>
  <si>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</si>
  <si>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</si>
  <si>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</si>
  <si>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</si>
  <si>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</si>
  <si>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</si>
  <si>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</si>
  <si>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</si>
  <si>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</si>
  <si>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</si>
  <si>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</si>
  <si>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</si>
  <si>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</si>
  <si>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</si>
  <si>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</si>
  <si>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</si>
  <si>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</si>
  <si>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</si>
  <si>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</si>
  <si>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</si>
  <si>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</si>
  <si>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</si>
  <si>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</si>
  <si>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</si>
  <si>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</si>
  <si>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</si>
  <si>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</si>
  <si>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</si>
  <si>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</si>
  <si>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</si>
  <si>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</si>
  <si>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</si>
  <si>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</si>
  <si>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</si>
  <si>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</si>
  <si>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</si>
  <si>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</si>
  <si>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</si>
  <si>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</si>
  <si>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</si>
  <si>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</si>
  <si>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</si>
  <si>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</si>
  <si>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</si>
  <si>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</si>
  <si>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</si>
  <si>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</si>
  <si>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</si>
  <si>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</si>
  <si>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</si>
  <si>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</si>
  <si>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</si>
  <si>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</si>
  <si>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</si>
  <si>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</si>
  <si>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</si>
  <si>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</si>
  <si>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</si>
  <si>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</si>
  <si>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</si>
  <si>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</si>
  <si>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</si>
  <si>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</si>
  <si>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</si>
  <si>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</si>
  <si>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</si>
  <si>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</si>
  <si>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</si>
  <si>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</si>
  <si>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</si>
  <si>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</si>
  <si>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</si>
  <si>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</si>
  <si>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</si>
  <si>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</si>
  <si>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</si>
  <si>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</si>
  <si>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</si>
  <si>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</si>
  <si>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</si>
  <si>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</si>
  <si>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</si>
  <si>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</si>
  <si>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</si>
  <si>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</si>
  <si>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</si>
  <si>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</si>
  <si>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</si>
  <si>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</si>
  <si>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</si>
  <si>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</si>
  <si>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</si>
  <si>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</si>
  <si>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</si>
  <si>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</si>
  <si>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</si>
  <si>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</si>
  <si>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</si>
  <si>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</si>
  <si>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</si>
  <si>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</si>
  <si>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</si>
  <si>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</si>
  <si>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</si>
  <si>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</si>
  <si>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</si>
  <si>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</si>
  <si>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</si>
  <si>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</si>
  <si>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</si>
  <si>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</si>
  <si>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</si>
  <si>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</si>
  <si>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</si>
  <si>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</si>
  <si>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</si>
  <si>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</si>
  <si>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</si>
  <si>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</si>
  <si>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</si>
  <si>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</si>
  <si>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</si>
  <si>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</si>
  <si>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</si>
  <si>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</si>
  <si>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</si>
  <si>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SIINFONICAS - Implementación del sistema orquestal y coral en el marco de las escuelas cumbia y de las artes en las instituciones educativas en el Departamento del Magdalena
/
Poner en funcionamiento y dotación las Escuelas CUMBIA de la música y de las artes en instituciones educativas públicas, para beneficiar (50.000) NNA y jóvenes en (29) Municipios del departamento.</t>
  </si>
  <si>
    <t>Niños, niñas, adolescentes y joveenes en las escuelas CUMBIA</t>
  </si>
  <si>
    <t xml:space="preserve">Formulación del proyecto y diseño de MGA </t>
  </si>
  <si>
    <t>Asignación de codigo BPIN</t>
  </si>
  <si>
    <t>Solicitud de CDP</t>
  </si>
  <si>
    <t>Lanzamiento del proyecto</t>
  </si>
  <si>
    <t xml:space="preserve">Ejecución de la fase 2022 </t>
  </si>
  <si>
    <t>Terminar de ejecutar vigencia 2021</t>
  </si>
  <si>
    <t>Lanzamiento de la ejecución vigencia 2022</t>
  </si>
  <si>
    <t>Gestores culturales vinculados a procesos participativos de fortalecimiento cultural del patrimonio del Magdalena</t>
  </si>
  <si>
    <t xml:space="preserve">PATRIMONIO - Conservación del patrimonio y la herencia cultural a través de estrategias para la salvaguarda del patrimonio cultural inmaterial del departamento de magdalena”
/
Realizar (3) procesos de salvaguardia efectiva del patrimonio inmaterial. </t>
  </si>
  <si>
    <t>Concertación con MinCultura</t>
  </si>
  <si>
    <t xml:space="preserve">Concertación con Actores locales </t>
  </si>
  <si>
    <t xml:space="preserve">Investigación </t>
  </si>
  <si>
    <t xml:space="preserve">Diligenciar la ficha </t>
  </si>
  <si>
    <t>Jorge Peñaranda (Lider del Proyecto)</t>
  </si>
  <si>
    <t>Paola Vives (MGA Y Documento tecnica)
Zuleima Utria (Presupuesto, Estudios de mercado y Apoyo a la supervisión financiera y administrativa)</t>
  </si>
  <si>
    <t xml:space="preserve">Stella Marys De la hoz
(Lider del proyecto)
Zuleima Utria 
(Apoyo a la Supervisión financiera y administrativa del convenio)
</t>
  </si>
  <si>
    <t>FESTIVALES - Fortalecimiento del diálogo intercultural a través de espacios de expresión y circulación de bienes, servicios y saberes culturales en el Departamento del Magdalena
/
Brindar asistencia técnica y financiera (20) festivales folclóricos tradicionales
Realizar (30) encuentros subregionales de agentes culturales, artísticos y ciudadanos con el objeto de fortalecer la red de gestión y cooperación cultural
Realizar (30) ferias municipales de emprendimientos innovadores, premiadas a través de concursos.
Gestionar la realización de (6) ruedas de negocio que incluya un proceso de acompañamiento para tecnificar y cualificar la oferta a través de la ingeniería de productos.</t>
  </si>
  <si>
    <t>Aprobación del proyecto por parte de CTeI</t>
  </si>
  <si>
    <t>Paola Vives (MGA Y Documento tecnico)
Zuleima Utria (Presupuesto, Estudios de mercado y Apoyo a la supervisión financiera y administrativa)</t>
  </si>
  <si>
    <t>Toda la población del Departamento del Magdalena</t>
  </si>
  <si>
    <t xml:space="preserve">ECOSISTEMAS - Implementación del ecosistema cultural y creativo de las músicas vallenatas y de pitos y tambores de la cumbia en el departamento del Magdalena
/
Implementar (1) ecositema cultural de músicas tradicionales de pitos y tambores de la cumbia  </t>
  </si>
  <si>
    <t>ESCUELAS CUMBIA en municipios PDET - Implementación Programa de Educación Artística, Cultural y Desarrollo Humano Aracataca, Fundación, Santa Marta
/
Poner en funcionamiento y dotación escuelas cumbia, de música y de las artes en instituciones educativas publicas 
Implementar (1) estrategia demostrativa "mejores intérpretes y compositores" para el uso del tiempo libre.</t>
  </si>
  <si>
    <t>Municipios PDET</t>
  </si>
  <si>
    <t>Aprobación del proyecto por parte de OCAP-PAZ</t>
  </si>
  <si>
    <t xml:space="preserve">Proceso de implementación del Decreto 2012 de 2017 para la seguridad social de creadores y gestores culturales - Beneficios Economicos Periodicos Sociales (BEPS)  </t>
  </si>
  <si>
    <t>N/A</t>
  </si>
  <si>
    <t>Cetificación de hacienda recursos dispoibles</t>
  </si>
  <si>
    <t>Recepción del listado oficial de beneficiarios por parte del ministerio</t>
  </si>
  <si>
    <t xml:space="preserve">Acto Administrativo de traslados de recursos a colpensones </t>
  </si>
  <si>
    <t>Juan Carlos Franco</t>
  </si>
  <si>
    <t>29 municipios del Magdalena y el Distrito de Santa Marta</t>
  </si>
  <si>
    <t xml:space="preserve">Gestores y creadores culturales </t>
  </si>
  <si>
    <t xml:space="preserve">LECTURA Y RED DEPARTAMENTAL DE BIBLIOTECAS PUBLICAS - Fortalecimiento de la red departamental de bibliotecas públicas: mejores condiciones para la lectura, la información y el conocimiento para el Magdalena 
/
Gestionar la dotación de (20) bibliotecas escolares, públicas y comunitarias con el apoyo del ministerio de cultura y ministerio de educación nacional.
 (01) ruta diseñada e implementada. (20) bibliotecas públicas y comunitarias dotadas. La cultura y el deporte.
Diseñar e implementar (1) ruta para el fortalecimiento de las capacidades de los bibliotecarios públicos y comunitarios del departamento.
</t>
  </si>
  <si>
    <t>Juan Carlos Franco (Lider del Proyecto)
Paola Vives (MGA Y Documento tecnica)
Zuleima Utria (Presupuesto, Estudios de mercado y Apoyo a la supervisión financiera y administrativa)</t>
  </si>
  <si>
    <t>Bibliotecarios</t>
  </si>
  <si>
    <t>PROGRAMA DE IMPULSO a la cadena de valor de la Ruta Cultural Macondo, CAPITAL SEMILLA para el fortalecimiento tecnico y apoyo economico a los gestores artisticos y culturales como incubadoras creativas de los municipios priorizados en la ruta. 
/
Crear y poner en operación (1) fondo de estímulos para la gestión cultural "macondo creativo"</t>
  </si>
  <si>
    <t>Stela Marys (Lider del Proyecto)
Paola Vives (MGA Y Documento tecnica)
Zuleima Utria (Presupuesto, Estudios de mercado y Apoyo a la supervisión financiera y administrativa)</t>
  </si>
  <si>
    <t>DOCUMENTO DE LINEACIÓN PARA LA CREACION DE (1) SISTEMA DEPARTAMENTAL DE CULTURA
  /
Crear y poner en funcionamiento (1) sistema departamental de cultura.</t>
  </si>
  <si>
    <t>Llevantamiento de información de fuentes secundarias</t>
  </si>
  <si>
    <t>Levantamiento de información de fuentes primarias</t>
  </si>
  <si>
    <t>Analisis y sistematización de la inforación</t>
  </si>
  <si>
    <t>Etapa de fundamentación (diagnostico y marco conceptual del proyecto)</t>
  </si>
  <si>
    <t>Entrega del documento de lineamiento para la creación del consejo.</t>
  </si>
  <si>
    <t xml:space="preserve">
Paola Vives </t>
  </si>
  <si>
    <t>CREAR Y PONER EN FUNCIONAMIENTO (1) CONSEJO DEPARTAMENTAL DE DANZA</t>
  </si>
  <si>
    <t>PONER EN FUNCIONAMIENTO (1) CONSEJO DEPARTAMENTAL DE CULTURA</t>
  </si>
  <si>
    <t>PONER EN FUNCIONAMIENTO (1) CONSEJO DE PATRIMONIO QUE YA ESTA CREADO</t>
  </si>
  <si>
    <t>PONER EN FUNCIONAMIENTO (1) CONSEJO DEPARTAMENTAL DE CINE QUE YA ESTA CREADO</t>
  </si>
  <si>
    <t>Convocatoria para la instalación y primera sesión</t>
  </si>
  <si>
    <t>Sesión para debatir propuesta plan de trabajo</t>
  </si>
  <si>
    <t>Creación del plan de trabajo del consejo</t>
  </si>
  <si>
    <t>Andrea Perea</t>
  </si>
  <si>
    <t>OFICINA DE CULTURA</t>
  </si>
  <si>
    <t xml:space="preserve">STELA MARYS </t>
  </si>
  <si>
    <t>Creado consejo departamental de Danza</t>
  </si>
  <si>
    <t xml:space="preserve">Consejo de danza creado </t>
  </si>
  <si>
    <t>Funcionando consejos de Cultural</t>
  </si>
  <si>
    <t>Funcionando consejos de Patrimonio</t>
  </si>
  <si>
    <t xml:space="preserve">Consejos de Cultura funcionando </t>
  </si>
  <si>
    <t xml:space="preserve">Consejos de Patrimonio funcionando </t>
  </si>
  <si>
    <t>Transferencia realizada</t>
  </si>
  <si>
    <t>1</t>
  </si>
  <si>
    <t>Formular Documento plan de salvaguarda (Ruta macondo, Son Vallenato y Cumbia)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</si>
</sst>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&quot;$&quot;\ #,##0.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color rgb="FF00000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00000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4" xfId="1" applyNumberFormat="1" applyFont="1" applyFill="1" applyBorder="1" applyAlignment="1">
      <alignment vertical="center" wrapText="1"/>
    </xf>
    <xf numFmtId="0" fontId="3" fillId="4" borderId="34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18" fillId="0" borderId="45" xfId="0" applyFont="1" applyBorder="1" applyAlignment="1">
      <alignment vertical="center" wrapText="1"/>
    </xf>
    <xf numFmtId="0" fontId="18" fillId="0" borderId="46" xfId="0" applyFont="1" applyBorder="1" applyAlignment="1">
      <alignment vertical="center" wrapText="1"/>
    </xf>
    <xf numFmtId="0" fontId="18" fillId="0" borderId="47" xfId="0" applyFont="1" applyBorder="1" applyAlignment="1">
      <alignment vertical="center" wrapText="1"/>
    </xf>
    <xf numFmtId="0" fontId="18" fillId="0" borderId="48" xfId="0" applyFont="1" applyBorder="1" applyAlignment="1">
      <alignment vertical="center" wrapText="1"/>
    </xf>
    <xf numFmtId="0" fontId="6" fillId="6" borderId="51" xfId="0" applyFont="1" applyFill="1" applyBorder="1" applyAlignment="1">
      <alignment horizontal="center" vertical="center" wrapText="1"/>
    </xf>
    <xf numFmtId="0" fontId="18" fillId="2" borderId="55" xfId="0" applyFont="1" applyFill="1" applyBorder="1" applyAlignment="1">
      <alignment vertical="center" wrapText="1"/>
    </xf>
    <xf numFmtId="0" fontId="18" fillId="2" borderId="45" xfId="0" applyFont="1" applyFill="1" applyBorder="1" applyAlignment="1">
      <alignment vertical="center" wrapText="1"/>
    </xf>
    <xf numFmtId="0" fontId="18" fillId="2" borderId="56" xfId="0" applyFont="1" applyFill="1" applyBorder="1" applyAlignment="1">
      <alignment vertical="center" wrapText="1"/>
    </xf>
    <xf numFmtId="0" fontId="18" fillId="0" borderId="57" xfId="0" applyFont="1" applyBorder="1" applyAlignment="1">
      <alignment vertical="center" wrapText="1"/>
    </xf>
    <xf numFmtId="0" fontId="6" fillId="6" borderId="59" xfId="0" applyFont="1" applyFill="1" applyBorder="1" applyAlignment="1">
      <alignment horizontal="center" vertical="center" wrapText="1"/>
    </xf>
    <xf numFmtId="0" fontId="18" fillId="0" borderId="61" xfId="0" applyFont="1" applyBorder="1" applyAlignment="1">
      <alignment vertical="center" wrapText="1"/>
    </xf>
    <xf numFmtId="0" fontId="18" fillId="0" borderId="63" xfId="0" applyFont="1" applyBorder="1" applyAlignment="1">
      <alignment vertical="center" wrapText="1"/>
    </xf>
    <xf numFmtId="0" fontId="17" fillId="12" borderId="1" xfId="0" applyFont="1" applyFill="1" applyBorder="1" applyAlignment="1">
      <alignment horizontal="center" vertical="center"/>
    </xf>
    <xf numFmtId="3" fontId="17" fillId="13" borderId="1" xfId="0" applyNumberFormat="1" applyFont="1" applyFill="1" applyBorder="1" applyAlignment="1">
      <alignment horizontal="center" vertical="center" wrapText="1"/>
    </xf>
    <xf numFmtId="165" fontId="3" fillId="4" borderId="32" xfId="0" applyNumberFormat="1" applyFont="1" applyFill="1" applyBorder="1" applyAlignment="1">
      <alignment horizontal="left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vertical="center" wrapText="1"/>
    </xf>
    <xf numFmtId="10" fontId="3" fillId="0" borderId="30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164" fontId="3" fillId="0" borderId="1" xfId="4" applyFont="1" applyBorder="1" applyAlignment="1">
      <alignment vertical="center" wrapText="1"/>
    </xf>
    <xf numFmtId="0" fontId="18" fillId="0" borderId="74" xfId="0" applyFont="1" applyBorder="1" applyAlignment="1">
      <alignment vertical="center" wrapText="1"/>
    </xf>
    <xf numFmtId="0" fontId="17" fillId="14" borderId="1" xfId="0" applyFont="1" applyFill="1" applyBorder="1" applyAlignment="1">
      <alignment horizontal="center" vertical="center"/>
    </xf>
    <xf numFmtId="3" fontId="17" fillId="15" borderId="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0" fontId="17" fillId="2" borderId="52" xfId="0" applyFont="1" applyFill="1" applyBorder="1" applyAlignment="1">
      <alignment horizontal="center" vertical="center"/>
    </xf>
    <xf numFmtId="0" fontId="17" fillId="2" borderId="53" xfId="0" applyFont="1" applyFill="1" applyBorder="1" applyAlignment="1">
      <alignment horizontal="center" vertical="center"/>
    </xf>
    <xf numFmtId="0" fontId="17" fillId="2" borderId="5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3" fontId="17" fillId="10" borderId="7" xfId="0" applyNumberFormat="1" applyFont="1" applyFill="1" applyBorder="1" applyAlignment="1">
      <alignment horizontal="center" vertical="center" wrapText="1"/>
    </xf>
    <xf numFmtId="3" fontId="17" fillId="10" borderId="3" xfId="0" applyNumberFormat="1" applyFont="1" applyFill="1" applyBorder="1" applyAlignment="1">
      <alignment horizontal="center" vertical="center" wrapText="1"/>
    </xf>
    <xf numFmtId="3" fontId="17" fillId="10" borderId="13" xfId="0" applyNumberFormat="1" applyFont="1" applyFill="1" applyBorder="1" applyAlignment="1">
      <alignment horizontal="center" vertical="center" wrapText="1"/>
    </xf>
    <xf numFmtId="0" fontId="18" fillId="0" borderId="71" xfId="0" applyFont="1" applyBorder="1" applyAlignment="1">
      <alignment horizontal="center" vertical="center" wrapText="1"/>
    </xf>
    <xf numFmtId="0" fontId="18" fillId="0" borderId="75" xfId="0" applyFont="1" applyBorder="1" applyAlignment="1">
      <alignment horizontal="center" vertical="center" wrapText="1"/>
    </xf>
    <xf numFmtId="14" fontId="3" fillId="0" borderId="49" xfId="0" applyNumberFormat="1" applyFont="1" applyBorder="1" applyAlignment="1">
      <alignment horizontal="center" vertical="center" wrapText="1"/>
    </xf>
    <xf numFmtId="14" fontId="3" fillId="0" borderId="50" xfId="0" applyNumberFormat="1" applyFont="1" applyBorder="1" applyAlignment="1">
      <alignment horizontal="center" vertical="center" wrapText="1"/>
    </xf>
    <xf numFmtId="14" fontId="3" fillId="0" borderId="66" xfId="0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" fontId="3" fillId="0" borderId="67" xfId="0" applyNumberFormat="1" applyFont="1" applyBorder="1" applyAlignment="1">
      <alignment horizontal="center" vertical="center" wrapText="1"/>
    </xf>
    <xf numFmtId="1" fontId="3" fillId="0" borderId="68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7" xfId="4" applyFont="1" applyBorder="1" applyAlignment="1">
      <alignment horizontal="center" vertical="center" wrapText="1"/>
    </xf>
    <xf numFmtId="164" fontId="3" fillId="0" borderId="3" xfId="4" applyFont="1" applyBorder="1" applyAlignment="1">
      <alignment horizontal="center" vertical="center" wrapText="1"/>
    </xf>
    <xf numFmtId="164" fontId="3" fillId="0" borderId="13" xfId="4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71" xfId="0" applyNumberFormat="1" applyFont="1" applyBorder="1" applyAlignment="1">
      <alignment horizontal="center" vertical="center" wrapText="1"/>
    </xf>
    <xf numFmtId="14" fontId="3" fillId="0" borderId="72" xfId="0" applyNumberFormat="1" applyFont="1" applyBorder="1" applyAlignment="1">
      <alignment horizontal="center" vertical="center" wrapText="1"/>
    </xf>
    <xf numFmtId="14" fontId="3" fillId="0" borderId="7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49" fontId="3" fillId="0" borderId="3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49" fontId="3" fillId="0" borderId="52" xfId="0" applyNumberFormat="1" applyFont="1" applyFill="1" applyBorder="1" applyAlignment="1">
      <alignment horizontal="center" vertical="center" wrapText="1"/>
    </xf>
    <xf numFmtId="49" fontId="3" fillId="0" borderId="53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164" fontId="18" fillId="0" borderId="60" xfId="4" applyFont="1" applyBorder="1" applyAlignment="1">
      <alignment horizontal="center" vertical="center" wrapText="1"/>
    </xf>
    <xf numFmtId="164" fontId="18" fillId="0" borderId="44" xfId="4" applyFont="1" applyBorder="1" applyAlignment="1">
      <alignment horizontal="center" vertical="center" wrapText="1"/>
    </xf>
    <xf numFmtId="164" fontId="18" fillId="0" borderId="62" xfId="4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51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5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1" fontId="3" fillId="0" borderId="69" xfId="0" applyNumberFormat="1" applyFont="1" applyBorder="1" applyAlignment="1">
      <alignment horizontal="center" vertical="center" wrapText="1"/>
    </xf>
    <xf numFmtId="1" fontId="3" fillId="0" borderId="64" xfId="0" applyNumberFormat="1" applyFont="1" applyBorder="1" applyAlignment="1">
      <alignment horizontal="center" vertical="center" wrapText="1"/>
    </xf>
    <xf numFmtId="1" fontId="3" fillId="0" borderId="7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">
    <cellStyle name="Millares [0]" xfId="4" builtinId="6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2"/>
  <sheetViews>
    <sheetView showGridLines="0" tabSelected="1" zoomScale="60" zoomScaleNormal="60" workbookViewId="0">
      <pane ySplit="7" topLeftCell="A51" activePane="bottomLeft" state="frozen"/>
      <selection pane="bottomLeft" activeCell="H52" sqref="H52:H57"/>
    </sheetView>
  </sheetViews>
  <sheetFormatPr baseColWidth="10" defaultColWidth="11.5546875" defaultRowHeight="14.4" x14ac:dyDescent="0.3"/>
  <cols>
    <col min="1" max="1" width="3" style="2" bestFit="1" customWidth="1"/>
    <col min="2" max="2" width="27.5546875" style="2" customWidth="1"/>
    <col min="3" max="3" width="11.5546875" style="1"/>
    <col min="4" max="4" width="15" style="2" bestFit="1" customWidth="1"/>
    <col min="5" max="6" width="11.5546875" style="2"/>
    <col min="7" max="7" width="13.109375" style="2" customWidth="1"/>
    <col min="8" max="8" width="22.5546875" style="2" bestFit="1" customWidth="1"/>
    <col min="9" max="9" width="19.33203125" style="2" bestFit="1" customWidth="1"/>
    <col min="10" max="10" width="15.44140625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69" customWidth="1"/>
    <col min="17" max="17" width="9" style="69" customWidth="1"/>
    <col min="18" max="18" width="22" style="2" customWidth="1"/>
    <col min="19" max="19" width="16.5546875" style="2" customWidth="1"/>
    <col min="20" max="23" width="11.5546875" style="2"/>
    <col min="24" max="26" width="11.5546875" style="2" hidden="1" customWidth="1"/>
    <col min="27" max="27" width="12.6640625" style="8" hidden="1" customWidth="1"/>
    <col min="28" max="33" width="12.88671875" style="8" hidden="1" customWidth="1"/>
    <col min="34" max="34" width="15.109375" style="8" hidden="1" customWidth="1"/>
    <col min="35" max="35" width="14.33203125" style="8" hidden="1" customWidth="1"/>
    <col min="36" max="54" width="11.5546875" style="8"/>
    <col min="55" max="16384" width="11.5546875" style="2"/>
  </cols>
  <sheetData>
    <row r="1" spans="1:54" s="8" customFormat="1" ht="18.600000000000001" thickBot="1" x14ac:dyDescent="0.35">
      <c r="A1" s="193" t="s">
        <v>1246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5"/>
    </row>
    <row r="2" spans="1:54" s="8" customFormat="1" ht="13.8" x14ac:dyDescent="0.3">
      <c r="A2" s="200" t="s">
        <v>1249</v>
      </c>
      <c r="B2" s="201"/>
      <c r="C2" s="201"/>
      <c r="D2" s="94">
        <v>2022</v>
      </c>
      <c r="E2" s="202" t="s">
        <v>1250</v>
      </c>
      <c r="F2" s="202"/>
      <c r="G2" s="202"/>
      <c r="H2" s="201" t="s">
        <v>1251</v>
      </c>
      <c r="I2" s="201"/>
      <c r="J2" s="159">
        <v>44572</v>
      </c>
      <c r="K2" s="212"/>
      <c r="L2" s="65"/>
      <c r="M2" s="65"/>
      <c r="N2" s="65"/>
      <c r="O2" s="65"/>
      <c r="P2" s="67"/>
      <c r="Q2" s="67"/>
      <c r="R2" s="65"/>
      <c r="S2" s="65"/>
      <c r="T2" s="65"/>
      <c r="U2" s="65"/>
      <c r="V2" s="65"/>
      <c r="W2" s="65"/>
      <c r="X2" s="65"/>
      <c r="Y2" s="65"/>
      <c r="Z2" s="65"/>
    </row>
    <row r="3" spans="1:54" s="8" customFormat="1" ht="16.5" x14ac:dyDescent="0.25">
      <c r="A3" s="196" t="s">
        <v>1247</v>
      </c>
      <c r="B3" s="197"/>
      <c r="C3" s="197"/>
      <c r="D3" s="208" t="s">
        <v>1837</v>
      </c>
      <c r="E3" s="208"/>
      <c r="F3" s="208"/>
      <c r="G3" s="208"/>
      <c r="H3" s="208"/>
      <c r="I3" s="208"/>
      <c r="J3" s="208"/>
      <c r="K3" s="209"/>
      <c r="P3" s="68"/>
      <c r="Q3" s="68"/>
    </row>
    <row r="4" spans="1:54" s="8" customFormat="1" ht="17.25" thickBot="1" x14ac:dyDescent="0.3">
      <c r="A4" s="198" t="s">
        <v>1248</v>
      </c>
      <c r="B4" s="199"/>
      <c r="C4" s="199"/>
      <c r="D4" s="210" t="s">
        <v>1838</v>
      </c>
      <c r="E4" s="210"/>
      <c r="F4" s="210"/>
      <c r="G4" s="210"/>
      <c r="H4" s="210"/>
      <c r="I4" s="210"/>
      <c r="J4" s="210"/>
      <c r="K4" s="211"/>
      <c r="P4" s="68"/>
      <c r="Q4" s="68"/>
    </row>
    <row r="5" spans="1:54" s="8" customFormat="1" ht="17.25" thickBot="1" x14ac:dyDescent="0.3">
      <c r="C5" s="65"/>
      <c r="K5" s="65"/>
      <c r="P5" s="68"/>
      <c r="Q5" s="68"/>
    </row>
    <row r="6" spans="1:54" s="4" customFormat="1" ht="14.4" customHeight="1" x14ac:dyDescent="0.3">
      <c r="A6" s="206" t="s">
        <v>23</v>
      </c>
      <c r="B6" s="191" t="s">
        <v>0</v>
      </c>
      <c r="C6" s="191" t="s">
        <v>1</v>
      </c>
      <c r="D6" s="191" t="s">
        <v>2</v>
      </c>
      <c r="E6" s="191" t="s">
        <v>3</v>
      </c>
      <c r="F6" s="191"/>
      <c r="G6" s="191" t="s">
        <v>6</v>
      </c>
      <c r="H6" s="191" t="s">
        <v>7</v>
      </c>
      <c r="I6" s="191"/>
      <c r="J6" s="191"/>
      <c r="K6" s="191" t="s">
        <v>11</v>
      </c>
      <c r="L6" s="191"/>
      <c r="M6" s="191"/>
      <c r="N6" s="191"/>
      <c r="O6" s="203"/>
      <c r="P6" s="72"/>
      <c r="Q6" s="213" t="s">
        <v>16</v>
      </c>
      <c r="R6" s="214"/>
      <c r="S6" s="214"/>
      <c r="T6" s="214"/>
      <c r="U6" s="215"/>
      <c r="V6" s="191" t="s">
        <v>21</v>
      </c>
      <c r="W6" s="203" t="s">
        <v>22</v>
      </c>
      <c r="X6" s="268" t="s">
        <v>36</v>
      </c>
      <c r="Y6" s="269"/>
      <c r="Z6" s="270"/>
      <c r="AA6" s="271" t="s">
        <v>37</v>
      </c>
      <c r="AB6" s="272"/>
      <c r="AC6" s="272"/>
      <c r="AD6" s="272"/>
      <c r="AE6" s="272"/>
      <c r="AF6" s="272"/>
      <c r="AG6" s="272"/>
      <c r="AH6" s="272"/>
      <c r="AI6" s="272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s="4" customFormat="1" ht="28.2" thickBot="1" x14ac:dyDescent="0.35">
      <c r="A7" s="207"/>
      <c r="B7" s="192"/>
      <c r="C7" s="192"/>
      <c r="D7" s="192"/>
      <c r="E7" s="100" t="s">
        <v>4</v>
      </c>
      <c r="F7" s="100" t="s">
        <v>5</v>
      </c>
      <c r="G7" s="192"/>
      <c r="H7" s="100" t="s">
        <v>8</v>
      </c>
      <c r="I7" s="100" t="s">
        <v>9</v>
      </c>
      <c r="J7" s="100" t="s">
        <v>10</v>
      </c>
      <c r="K7" s="100" t="s">
        <v>12</v>
      </c>
      <c r="L7" s="100" t="s">
        <v>1781</v>
      </c>
      <c r="M7" s="100" t="s">
        <v>13</v>
      </c>
      <c r="N7" s="100" t="s">
        <v>14</v>
      </c>
      <c r="O7" s="105" t="s">
        <v>15</v>
      </c>
      <c r="P7" s="72"/>
      <c r="Q7" s="66" t="s">
        <v>1780</v>
      </c>
      <c r="R7" s="66" t="s">
        <v>20</v>
      </c>
      <c r="S7" s="60" t="s">
        <v>17</v>
      </c>
      <c r="T7" s="60" t="s">
        <v>18</v>
      </c>
      <c r="U7" s="60" t="s">
        <v>19</v>
      </c>
      <c r="V7" s="204"/>
      <c r="W7" s="205"/>
      <c r="X7" s="83" t="s">
        <v>26</v>
      </c>
      <c r="Y7" s="12" t="s">
        <v>27</v>
      </c>
      <c r="Z7" s="84" t="s">
        <v>28</v>
      </c>
      <c r="AA7" s="79" t="s">
        <v>25</v>
      </c>
      <c r="AB7" s="13" t="s">
        <v>24</v>
      </c>
      <c r="AC7" s="13" t="s">
        <v>29</v>
      </c>
      <c r="AD7" s="13" t="s">
        <v>30</v>
      </c>
      <c r="AE7" s="13" t="s">
        <v>31</v>
      </c>
      <c r="AF7" s="13" t="s">
        <v>32</v>
      </c>
      <c r="AG7" s="25" t="s">
        <v>33</v>
      </c>
      <c r="AH7" s="25" t="s">
        <v>35</v>
      </c>
      <c r="AI7" s="29" t="s">
        <v>34</v>
      </c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ht="51" customHeight="1" x14ac:dyDescent="0.3">
      <c r="A8" s="229">
        <v>1</v>
      </c>
      <c r="B8" s="231" t="s">
        <v>1783</v>
      </c>
      <c r="C8" s="234">
        <v>0.25</v>
      </c>
      <c r="D8" s="236">
        <v>2021002470055</v>
      </c>
      <c r="E8" s="184" t="s">
        <v>1784</v>
      </c>
      <c r="F8" s="187">
        <v>10500</v>
      </c>
      <c r="G8" s="128" t="s">
        <v>1815</v>
      </c>
      <c r="H8" s="238">
        <f>SUM(I8:I13)</f>
        <v>20198424266</v>
      </c>
      <c r="I8" s="156">
        <v>2800000000</v>
      </c>
      <c r="J8" s="128" t="s">
        <v>1185</v>
      </c>
      <c r="K8" s="18">
        <v>1</v>
      </c>
      <c r="L8" s="106" t="s">
        <v>1785</v>
      </c>
      <c r="M8" s="159">
        <v>44576</v>
      </c>
      <c r="N8" s="159">
        <v>44926</v>
      </c>
      <c r="O8" s="142" t="s">
        <v>1799</v>
      </c>
      <c r="P8" s="73"/>
      <c r="Q8" s="122" t="s">
        <v>1349</v>
      </c>
      <c r="R8" s="125" t="s">
        <v>265</v>
      </c>
      <c r="S8" s="125" t="s">
        <v>266</v>
      </c>
      <c r="T8" s="128" t="s">
        <v>1782</v>
      </c>
      <c r="U8" s="131">
        <v>10000</v>
      </c>
      <c r="V8" s="216" t="s">
        <v>1213</v>
      </c>
      <c r="W8" s="218" t="s">
        <v>1228</v>
      </c>
      <c r="X8" s="85"/>
      <c r="Y8" s="21"/>
      <c r="Z8" s="86"/>
      <c r="AA8" s="80">
        <f t="shared" ref="AA8:AA58" si="0">+Y8/COUNTIF(L8,"*")</f>
        <v>0</v>
      </c>
      <c r="AB8" s="22">
        <f>+Z8/U8</f>
        <v>0</v>
      </c>
      <c r="AC8" s="23">
        <v>0.2</v>
      </c>
      <c r="AD8" s="23">
        <v>0.8</v>
      </c>
      <c r="AE8" s="22">
        <f>+AA8*AC8</f>
        <v>0</v>
      </c>
      <c r="AF8" s="22">
        <f>+AB8*AD8</f>
        <v>0</v>
      </c>
      <c r="AG8" s="26">
        <f>+AE8+AF8</f>
        <v>0</v>
      </c>
      <c r="AH8" s="264">
        <f>AVERAGEIF(AG8:AG13,"&lt;&gt;#¡DIV/0!")</f>
        <v>0</v>
      </c>
      <c r="AI8" s="266">
        <f>+C8*AH8</f>
        <v>0</v>
      </c>
    </row>
    <row r="9" spans="1:54" ht="51" customHeight="1" x14ac:dyDescent="0.3">
      <c r="A9" s="221"/>
      <c r="B9" s="232"/>
      <c r="C9" s="225"/>
      <c r="D9" s="227"/>
      <c r="E9" s="185"/>
      <c r="F9" s="188"/>
      <c r="G9" s="129"/>
      <c r="H9" s="228"/>
      <c r="I9" s="181"/>
      <c r="J9" s="164"/>
      <c r="K9" s="6">
        <v>2</v>
      </c>
      <c r="L9" s="98" t="s">
        <v>1786</v>
      </c>
      <c r="M9" s="160"/>
      <c r="N9" s="160"/>
      <c r="O9" s="143"/>
      <c r="P9" s="73"/>
      <c r="Q9" s="123"/>
      <c r="R9" s="126"/>
      <c r="S9" s="126"/>
      <c r="T9" s="129"/>
      <c r="U9" s="132"/>
      <c r="V9" s="217"/>
      <c r="W9" s="219"/>
      <c r="X9" s="87"/>
      <c r="Y9" s="11"/>
      <c r="Z9" s="88"/>
      <c r="AA9" s="81">
        <f t="shared" si="0"/>
        <v>0</v>
      </c>
      <c r="AB9" s="10" t="e">
        <f t="shared" ref="AB9:AB59" si="1">+Z9/U9</f>
        <v>#DIV/0!</v>
      </c>
      <c r="AC9" s="9">
        <v>0.2</v>
      </c>
      <c r="AD9" s="9">
        <v>0.8</v>
      </c>
      <c r="AE9" s="10">
        <f t="shared" ref="AE9:AE59" si="2">+AA9*AC9</f>
        <v>0</v>
      </c>
      <c r="AF9" s="10" t="e">
        <f t="shared" ref="AF9:AF59" si="3">+AB9*AD9</f>
        <v>#DIV/0!</v>
      </c>
      <c r="AG9" s="27" t="e">
        <f t="shared" ref="AG9:AG59" si="4">+AE9+AF9</f>
        <v>#DIV/0!</v>
      </c>
      <c r="AH9" s="265"/>
      <c r="AI9" s="267"/>
    </row>
    <row r="10" spans="1:54" ht="51" customHeight="1" x14ac:dyDescent="0.3">
      <c r="A10" s="221"/>
      <c r="B10" s="232"/>
      <c r="C10" s="225"/>
      <c r="D10" s="227"/>
      <c r="E10" s="185"/>
      <c r="F10" s="188"/>
      <c r="G10" s="129"/>
      <c r="H10" s="228"/>
      <c r="I10" s="182">
        <v>17398424266</v>
      </c>
      <c r="J10" s="147" t="s">
        <v>1185</v>
      </c>
      <c r="K10" s="6">
        <v>3</v>
      </c>
      <c r="L10" s="98" t="s">
        <v>1787</v>
      </c>
      <c r="M10" s="160"/>
      <c r="N10" s="160"/>
      <c r="O10" s="143"/>
      <c r="P10" s="73"/>
      <c r="Q10" s="123"/>
      <c r="R10" s="126"/>
      <c r="S10" s="126"/>
      <c r="T10" s="129"/>
      <c r="U10" s="132"/>
      <c r="V10" s="217"/>
      <c r="W10" s="219"/>
      <c r="X10" s="87"/>
      <c r="Y10" s="11"/>
      <c r="Z10" s="89"/>
      <c r="AA10" s="81">
        <f t="shared" si="0"/>
        <v>0</v>
      </c>
      <c r="AB10" s="10" t="e">
        <f t="shared" si="1"/>
        <v>#DIV/0!</v>
      </c>
      <c r="AC10" s="9">
        <v>0.2</v>
      </c>
      <c r="AD10" s="9">
        <v>0.8</v>
      </c>
      <c r="AE10" s="10">
        <f t="shared" si="2"/>
        <v>0</v>
      </c>
      <c r="AF10" s="10" t="e">
        <f t="shared" si="3"/>
        <v>#DIV/0!</v>
      </c>
      <c r="AG10" s="27" t="e">
        <f t="shared" si="4"/>
        <v>#DIV/0!</v>
      </c>
      <c r="AH10" s="265"/>
      <c r="AI10" s="267"/>
    </row>
    <row r="11" spans="1:54" ht="51" customHeight="1" x14ac:dyDescent="0.3">
      <c r="A11" s="221"/>
      <c r="B11" s="232"/>
      <c r="C11" s="225"/>
      <c r="D11" s="227"/>
      <c r="E11" s="185"/>
      <c r="F11" s="188"/>
      <c r="G11" s="129"/>
      <c r="H11" s="228"/>
      <c r="I11" s="157"/>
      <c r="J11" s="129"/>
      <c r="K11" s="6">
        <v>4</v>
      </c>
      <c r="L11" s="98" t="s">
        <v>1788</v>
      </c>
      <c r="M11" s="160"/>
      <c r="N11" s="160"/>
      <c r="O11" s="143"/>
      <c r="P11" s="73"/>
      <c r="Q11" s="123"/>
      <c r="R11" s="126"/>
      <c r="S11" s="126"/>
      <c r="T11" s="129"/>
      <c r="U11" s="132"/>
      <c r="V11" s="217"/>
      <c r="W11" s="219"/>
      <c r="X11" s="87"/>
      <c r="Y11" s="11"/>
      <c r="Z11" s="89"/>
      <c r="AA11" s="81">
        <f t="shared" si="0"/>
        <v>0</v>
      </c>
      <c r="AB11" s="10" t="e">
        <f t="shared" si="1"/>
        <v>#DIV/0!</v>
      </c>
      <c r="AC11" s="9">
        <v>0.2</v>
      </c>
      <c r="AD11" s="9">
        <v>0.8</v>
      </c>
      <c r="AE11" s="10">
        <f t="shared" si="2"/>
        <v>0</v>
      </c>
      <c r="AF11" s="10" t="e">
        <f t="shared" si="3"/>
        <v>#DIV/0!</v>
      </c>
      <c r="AG11" s="27" t="e">
        <f t="shared" si="4"/>
        <v>#DIV/0!</v>
      </c>
      <c r="AH11" s="265"/>
      <c r="AI11" s="267"/>
    </row>
    <row r="12" spans="1:54" ht="51" customHeight="1" x14ac:dyDescent="0.3">
      <c r="A12" s="221"/>
      <c r="B12" s="232"/>
      <c r="C12" s="225"/>
      <c r="D12" s="227"/>
      <c r="E12" s="185"/>
      <c r="F12" s="188"/>
      <c r="G12" s="129"/>
      <c r="H12" s="228"/>
      <c r="I12" s="157"/>
      <c r="J12" s="129"/>
      <c r="K12" s="6">
        <v>5</v>
      </c>
      <c r="L12" s="99" t="s">
        <v>1790</v>
      </c>
      <c r="M12" s="160"/>
      <c r="N12" s="160"/>
      <c r="O12" s="143"/>
      <c r="P12" s="73"/>
      <c r="Q12" s="123"/>
      <c r="R12" s="126"/>
      <c r="S12" s="126"/>
      <c r="T12" s="129"/>
      <c r="U12" s="132"/>
      <c r="V12" s="217"/>
      <c r="W12" s="219"/>
      <c r="X12" s="87"/>
      <c r="Y12" s="11"/>
      <c r="Z12" s="89"/>
      <c r="AA12" s="81"/>
      <c r="AB12" s="10"/>
      <c r="AC12" s="9"/>
      <c r="AD12" s="9"/>
      <c r="AE12" s="10"/>
      <c r="AF12" s="10"/>
      <c r="AG12" s="27"/>
      <c r="AH12" s="265"/>
      <c r="AI12" s="267"/>
    </row>
    <row r="13" spans="1:54" ht="51" customHeight="1" thickBot="1" x14ac:dyDescent="0.35">
      <c r="A13" s="230"/>
      <c r="B13" s="233"/>
      <c r="C13" s="235"/>
      <c r="D13" s="237"/>
      <c r="E13" s="186"/>
      <c r="F13" s="189"/>
      <c r="G13" s="130"/>
      <c r="H13" s="239"/>
      <c r="I13" s="158"/>
      <c r="J13" s="130"/>
      <c r="K13" s="24">
        <v>6</v>
      </c>
      <c r="L13" s="107" t="s">
        <v>1791</v>
      </c>
      <c r="M13" s="161"/>
      <c r="N13" s="161"/>
      <c r="O13" s="144"/>
      <c r="P13" s="73"/>
      <c r="Q13" s="124"/>
      <c r="R13" s="127"/>
      <c r="S13" s="127"/>
      <c r="T13" s="130"/>
      <c r="U13" s="133"/>
      <c r="V13" s="217"/>
      <c r="W13" s="219"/>
      <c r="X13" s="87"/>
      <c r="Y13" s="11"/>
      <c r="Z13" s="89"/>
      <c r="AA13" s="81">
        <f t="shared" si="0"/>
        <v>0</v>
      </c>
      <c r="AB13" s="10" t="e">
        <f t="shared" si="1"/>
        <v>#DIV/0!</v>
      </c>
      <c r="AC13" s="9">
        <v>0.2</v>
      </c>
      <c r="AD13" s="9">
        <v>0.8</v>
      </c>
      <c r="AE13" s="10">
        <f t="shared" si="2"/>
        <v>0</v>
      </c>
      <c r="AF13" s="10" t="e">
        <f t="shared" si="3"/>
        <v>#DIV/0!</v>
      </c>
      <c r="AG13" s="27" t="e">
        <f t="shared" si="4"/>
        <v>#DIV/0!</v>
      </c>
      <c r="AH13" s="265"/>
      <c r="AI13" s="267"/>
    </row>
    <row r="14" spans="1:54" ht="35.25" customHeight="1" x14ac:dyDescent="0.3">
      <c r="A14" s="220">
        <v>2</v>
      </c>
      <c r="B14" s="222" t="s">
        <v>1793</v>
      </c>
      <c r="C14" s="224">
        <v>0.21</v>
      </c>
      <c r="D14" s="226">
        <v>2021002470048</v>
      </c>
      <c r="E14" s="129" t="s">
        <v>1792</v>
      </c>
      <c r="F14" s="154">
        <v>1000</v>
      </c>
      <c r="G14" s="128" t="s">
        <v>1815</v>
      </c>
      <c r="H14" s="181">
        <f>SUM(I14:I18)</f>
        <v>485453374</v>
      </c>
      <c r="I14" s="157">
        <v>485453374</v>
      </c>
      <c r="J14" s="129" t="s">
        <v>1185</v>
      </c>
      <c r="K14" s="14">
        <v>1</v>
      </c>
      <c r="L14" s="101" t="s">
        <v>1794</v>
      </c>
      <c r="M14" s="174">
        <v>44576</v>
      </c>
      <c r="N14" s="159">
        <v>44926</v>
      </c>
      <c r="O14" s="143" t="s">
        <v>1798</v>
      </c>
      <c r="P14" s="73"/>
      <c r="Q14" s="122" t="s">
        <v>1464</v>
      </c>
      <c r="R14" s="125" t="s">
        <v>518</v>
      </c>
      <c r="S14" s="125" t="s">
        <v>519</v>
      </c>
      <c r="T14" s="128" t="s">
        <v>1782</v>
      </c>
      <c r="U14" s="165">
        <v>3</v>
      </c>
      <c r="V14" s="216" t="s">
        <v>1213</v>
      </c>
      <c r="W14" s="218" t="s">
        <v>1228</v>
      </c>
      <c r="X14" s="85"/>
      <c r="Y14" s="21"/>
      <c r="Z14" s="86"/>
      <c r="AA14" s="80">
        <f t="shared" si="0"/>
        <v>0</v>
      </c>
      <c r="AB14" s="22">
        <f t="shared" si="1"/>
        <v>0</v>
      </c>
      <c r="AC14" s="23">
        <v>0.2</v>
      </c>
      <c r="AD14" s="23">
        <v>0.8</v>
      </c>
      <c r="AE14" s="22">
        <f t="shared" si="2"/>
        <v>0</v>
      </c>
      <c r="AF14" s="22">
        <f t="shared" si="3"/>
        <v>0</v>
      </c>
      <c r="AG14" s="26">
        <f t="shared" si="4"/>
        <v>0</v>
      </c>
      <c r="AH14" s="264">
        <f>AVERAGEIF(AG14:AG18,"&lt;&gt;#¡DIV/0!")</f>
        <v>0</v>
      </c>
      <c r="AI14" s="266">
        <f>+C14*AH14</f>
        <v>0</v>
      </c>
    </row>
    <row r="15" spans="1:54" ht="35.25" customHeight="1" x14ac:dyDescent="0.3">
      <c r="A15" s="221"/>
      <c r="B15" s="223"/>
      <c r="C15" s="225"/>
      <c r="D15" s="227"/>
      <c r="E15" s="129"/>
      <c r="F15" s="154"/>
      <c r="G15" s="129"/>
      <c r="H15" s="228"/>
      <c r="I15" s="157"/>
      <c r="J15" s="129"/>
      <c r="K15" s="6">
        <v>2</v>
      </c>
      <c r="L15" s="102" t="s">
        <v>1795</v>
      </c>
      <c r="M15" s="160"/>
      <c r="N15" s="160"/>
      <c r="O15" s="143"/>
      <c r="P15" s="73"/>
      <c r="Q15" s="123"/>
      <c r="R15" s="126"/>
      <c r="S15" s="126"/>
      <c r="T15" s="129"/>
      <c r="U15" s="170"/>
      <c r="V15" s="217"/>
      <c r="W15" s="219"/>
      <c r="X15" s="87"/>
      <c r="Y15" s="11"/>
      <c r="Z15" s="88"/>
      <c r="AA15" s="81">
        <f t="shared" si="0"/>
        <v>0</v>
      </c>
      <c r="AB15" s="10" t="e">
        <f t="shared" si="1"/>
        <v>#DIV/0!</v>
      </c>
      <c r="AC15" s="9">
        <v>0.2</v>
      </c>
      <c r="AD15" s="9">
        <v>0.8</v>
      </c>
      <c r="AE15" s="10">
        <f t="shared" si="2"/>
        <v>0</v>
      </c>
      <c r="AF15" s="10" t="e">
        <f t="shared" si="3"/>
        <v>#DIV/0!</v>
      </c>
      <c r="AG15" s="27" t="e">
        <f t="shared" si="4"/>
        <v>#DIV/0!</v>
      </c>
      <c r="AH15" s="265"/>
      <c r="AI15" s="267"/>
    </row>
    <row r="16" spans="1:54" ht="35.25" customHeight="1" x14ac:dyDescent="0.3">
      <c r="A16" s="221"/>
      <c r="B16" s="223"/>
      <c r="C16" s="225"/>
      <c r="D16" s="227"/>
      <c r="E16" s="129"/>
      <c r="F16" s="154"/>
      <c r="G16" s="129"/>
      <c r="H16" s="228"/>
      <c r="I16" s="157"/>
      <c r="J16" s="129"/>
      <c r="K16" s="6">
        <v>3</v>
      </c>
      <c r="L16" s="102" t="s">
        <v>1796</v>
      </c>
      <c r="M16" s="160"/>
      <c r="N16" s="160"/>
      <c r="O16" s="143"/>
      <c r="P16" s="73"/>
      <c r="Q16" s="123"/>
      <c r="R16" s="126"/>
      <c r="S16" s="126"/>
      <c r="T16" s="129"/>
      <c r="U16" s="170"/>
      <c r="V16" s="217"/>
      <c r="W16" s="219"/>
      <c r="X16" s="87"/>
      <c r="Y16" s="11"/>
      <c r="Z16" s="89"/>
      <c r="AA16" s="81">
        <f t="shared" si="0"/>
        <v>0</v>
      </c>
      <c r="AB16" s="10" t="e">
        <f t="shared" si="1"/>
        <v>#DIV/0!</v>
      </c>
      <c r="AC16" s="9">
        <v>0.2</v>
      </c>
      <c r="AD16" s="9">
        <v>0.8</v>
      </c>
      <c r="AE16" s="10">
        <f t="shared" si="2"/>
        <v>0</v>
      </c>
      <c r="AF16" s="10" t="e">
        <f t="shared" si="3"/>
        <v>#DIV/0!</v>
      </c>
      <c r="AG16" s="27" t="e">
        <f t="shared" si="4"/>
        <v>#DIV/0!</v>
      </c>
      <c r="AH16" s="265"/>
      <c r="AI16" s="267"/>
    </row>
    <row r="17" spans="1:35" ht="35.25" customHeight="1" x14ac:dyDescent="0.3">
      <c r="A17" s="221"/>
      <c r="B17" s="223"/>
      <c r="C17" s="225"/>
      <c r="D17" s="227"/>
      <c r="E17" s="129"/>
      <c r="F17" s="154"/>
      <c r="G17" s="129"/>
      <c r="H17" s="228"/>
      <c r="I17" s="157"/>
      <c r="J17" s="129"/>
      <c r="K17" s="6">
        <v>4</v>
      </c>
      <c r="L17" s="102" t="s">
        <v>1797</v>
      </c>
      <c r="M17" s="160"/>
      <c r="N17" s="160"/>
      <c r="O17" s="143"/>
      <c r="P17" s="73"/>
      <c r="Q17" s="123"/>
      <c r="R17" s="126"/>
      <c r="S17" s="126"/>
      <c r="T17" s="129"/>
      <c r="U17" s="170"/>
      <c r="V17" s="217"/>
      <c r="W17" s="219"/>
      <c r="X17" s="87"/>
      <c r="Y17" s="11"/>
      <c r="Z17" s="89"/>
      <c r="AA17" s="81">
        <f t="shared" si="0"/>
        <v>0</v>
      </c>
      <c r="AB17" s="10" t="e">
        <f t="shared" si="1"/>
        <v>#DIV/0!</v>
      </c>
      <c r="AC17" s="9">
        <v>0.2</v>
      </c>
      <c r="AD17" s="9">
        <v>0.8</v>
      </c>
      <c r="AE17" s="10">
        <f t="shared" si="2"/>
        <v>0</v>
      </c>
      <c r="AF17" s="10" t="e">
        <f t="shared" si="3"/>
        <v>#DIV/0!</v>
      </c>
      <c r="AG17" s="27" t="e">
        <f t="shared" si="4"/>
        <v>#DIV/0!</v>
      </c>
      <c r="AH17" s="265"/>
      <c r="AI17" s="267"/>
    </row>
    <row r="18" spans="1:35" ht="48.75" customHeight="1" thickBot="1" x14ac:dyDescent="0.35">
      <c r="A18" s="221"/>
      <c r="B18" s="223"/>
      <c r="C18" s="225"/>
      <c r="D18" s="227"/>
      <c r="E18" s="129"/>
      <c r="F18" s="154"/>
      <c r="G18" s="129"/>
      <c r="H18" s="228"/>
      <c r="I18" s="157"/>
      <c r="J18" s="129"/>
      <c r="K18" s="6">
        <v>5</v>
      </c>
      <c r="L18" s="103" t="s">
        <v>1847</v>
      </c>
      <c r="M18" s="160"/>
      <c r="N18" s="160"/>
      <c r="O18" s="143"/>
      <c r="P18" s="73"/>
      <c r="Q18" s="123"/>
      <c r="R18" s="126"/>
      <c r="S18" s="126"/>
      <c r="T18" s="129"/>
      <c r="U18" s="170"/>
      <c r="V18" s="217"/>
      <c r="W18" s="219"/>
      <c r="X18" s="87"/>
      <c r="Y18" s="11"/>
      <c r="Z18" s="89"/>
      <c r="AA18" s="81">
        <f t="shared" si="0"/>
        <v>0</v>
      </c>
      <c r="AB18" s="10" t="e">
        <f t="shared" si="1"/>
        <v>#DIV/0!</v>
      </c>
      <c r="AC18" s="9">
        <v>0.2</v>
      </c>
      <c r="AD18" s="9">
        <v>0.8</v>
      </c>
      <c r="AE18" s="10">
        <f t="shared" si="2"/>
        <v>0</v>
      </c>
      <c r="AF18" s="10" t="e">
        <f t="shared" si="3"/>
        <v>#DIV/0!</v>
      </c>
      <c r="AG18" s="27" t="e">
        <f t="shared" si="4"/>
        <v>#DIV/0!</v>
      </c>
      <c r="AH18" s="265"/>
      <c r="AI18" s="267"/>
    </row>
    <row r="19" spans="1:35" ht="52.5" customHeight="1" x14ac:dyDescent="0.3">
      <c r="A19" s="229">
        <v>3</v>
      </c>
      <c r="B19" s="248" t="s">
        <v>1801</v>
      </c>
      <c r="C19" s="234">
        <v>0.25</v>
      </c>
      <c r="D19" s="236">
        <v>2021002470041</v>
      </c>
      <c r="E19" s="128" t="s">
        <v>1804</v>
      </c>
      <c r="F19" s="153">
        <v>1449087</v>
      </c>
      <c r="G19" s="128" t="s">
        <v>1815</v>
      </c>
      <c r="H19" s="238">
        <f>SUM(I19:I24)</f>
        <v>910800660.06522632</v>
      </c>
      <c r="I19" s="156">
        <v>910800660.06522632</v>
      </c>
      <c r="J19" s="128" t="s">
        <v>1185</v>
      </c>
      <c r="K19" s="18">
        <v>1</v>
      </c>
      <c r="L19" s="104" t="s">
        <v>1785</v>
      </c>
      <c r="M19" s="159">
        <v>44576</v>
      </c>
      <c r="N19" s="159">
        <v>44926</v>
      </c>
      <c r="O19" s="142" t="s">
        <v>1800</v>
      </c>
      <c r="P19" s="73"/>
      <c r="Q19" s="122" t="s">
        <v>1448</v>
      </c>
      <c r="R19" s="125" t="s">
        <v>483</v>
      </c>
      <c r="S19" s="125" t="s">
        <v>484</v>
      </c>
      <c r="T19" s="128" t="s">
        <v>1782</v>
      </c>
      <c r="U19" s="165">
        <v>7</v>
      </c>
      <c r="V19" s="216" t="s">
        <v>1213</v>
      </c>
      <c r="W19" s="218" t="s">
        <v>1228</v>
      </c>
      <c r="X19" s="85"/>
      <c r="Y19" s="21"/>
      <c r="Z19" s="86"/>
      <c r="AA19" s="80">
        <f t="shared" si="0"/>
        <v>0</v>
      </c>
      <c r="AB19" s="22">
        <f t="shared" si="1"/>
        <v>0</v>
      </c>
      <c r="AC19" s="23">
        <v>0.2</v>
      </c>
      <c r="AD19" s="23">
        <v>0.8</v>
      </c>
      <c r="AE19" s="22">
        <f t="shared" si="2"/>
        <v>0</v>
      </c>
      <c r="AF19" s="22">
        <f t="shared" si="3"/>
        <v>0</v>
      </c>
      <c r="AG19" s="26">
        <f t="shared" si="4"/>
        <v>0</v>
      </c>
      <c r="AH19" s="264">
        <f>AVERAGEIF(AG19:AG24,"&lt;&gt;#¡DIV/0!")</f>
        <v>0</v>
      </c>
      <c r="AI19" s="266">
        <f>+C19*AH19</f>
        <v>0</v>
      </c>
    </row>
    <row r="20" spans="1:35" ht="42.75" customHeight="1" x14ac:dyDescent="0.3">
      <c r="A20" s="221"/>
      <c r="B20" s="249"/>
      <c r="C20" s="225"/>
      <c r="D20" s="227"/>
      <c r="E20" s="129"/>
      <c r="F20" s="154"/>
      <c r="G20" s="129"/>
      <c r="H20" s="228"/>
      <c r="I20" s="157"/>
      <c r="J20" s="129"/>
      <c r="K20" s="6">
        <v>2</v>
      </c>
      <c r="L20" s="96" t="s">
        <v>1786</v>
      </c>
      <c r="M20" s="160"/>
      <c r="N20" s="160"/>
      <c r="O20" s="143"/>
      <c r="P20" s="73"/>
      <c r="Q20" s="162"/>
      <c r="R20" s="163"/>
      <c r="S20" s="163"/>
      <c r="T20" s="164"/>
      <c r="U20" s="166"/>
      <c r="V20" s="217"/>
      <c r="W20" s="219"/>
      <c r="X20" s="87"/>
      <c r="Y20" s="11"/>
      <c r="Z20" s="88"/>
      <c r="AA20" s="81">
        <f t="shared" si="0"/>
        <v>0</v>
      </c>
      <c r="AB20" s="10" t="e">
        <f t="shared" si="1"/>
        <v>#DIV/0!</v>
      </c>
      <c r="AC20" s="9">
        <v>0.2</v>
      </c>
      <c r="AD20" s="9">
        <v>0.8</v>
      </c>
      <c r="AE20" s="10">
        <f t="shared" si="2"/>
        <v>0</v>
      </c>
      <c r="AF20" s="10" t="e">
        <f t="shared" si="3"/>
        <v>#DIV/0!</v>
      </c>
      <c r="AG20" s="27" t="e">
        <f t="shared" si="4"/>
        <v>#DIV/0!</v>
      </c>
      <c r="AH20" s="265"/>
      <c r="AI20" s="267"/>
    </row>
    <row r="21" spans="1:35" ht="42.75" customHeight="1" x14ac:dyDescent="0.3">
      <c r="A21" s="221"/>
      <c r="B21" s="249"/>
      <c r="C21" s="225"/>
      <c r="D21" s="227"/>
      <c r="E21" s="129"/>
      <c r="F21" s="154"/>
      <c r="G21" s="129"/>
      <c r="H21" s="228"/>
      <c r="I21" s="157"/>
      <c r="J21" s="129"/>
      <c r="K21" s="6">
        <v>3</v>
      </c>
      <c r="L21" s="96" t="s">
        <v>1787</v>
      </c>
      <c r="M21" s="160"/>
      <c r="N21" s="160"/>
      <c r="O21" s="143"/>
      <c r="P21" s="73"/>
      <c r="Q21" s="167" t="s">
        <v>1450</v>
      </c>
      <c r="R21" s="168" t="s">
        <v>488</v>
      </c>
      <c r="S21" s="168" t="s">
        <v>489</v>
      </c>
      <c r="T21" s="147" t="s">
        <v>1782</v>
      </c>
      <c r="U21" s="169">
        <v>20</v>
      </c>
      <c r="V21" s="217"/>
      <c r="W21" s="219"/>
      <c r="X21" s="87"/>
      <c r="Y21" s="11"/>
      <c r="Z21" s="89"/>
      <c r="AA21" s="81">
        <f t="shared" si="0"/>
        <v>0</v>
      </c>
      <c r="AB21" s="10">
        <f t="shared" si="1"/>
        <v>0</v>
      </c>
      <c r="AC21" s="9">
        <v>0.2</v>
      </c>
      <c r="AD21" s="9">
        <v>0.8</v>
      </c>
      <c r="AE21" s="10">
        <f t="shared" si="2"/>
        <v>0</v>
      </c>
      <c r="AF21" s="10">
        <f t="shared" si="3"/>
        <v>0</v>
      </c>
      <c r="AG21" s="27">
        <f t="shared" si="4"/>
        <v>0</v>
      </c>
      <c r="AH21" s="265"/>
      <c r="AI21" s="267"/>
    </row>
    <row r="22" spans="1:35" ht="42.75" customHeight="1" x14ac:dyDescent="0.3">
      <c r="A22" s="221"/>
      <c r="B22" s="249"/>
      <c r="C22" s="225"/>
      <c r="D22" s="227"/>
      <c r="E22" s="129"/>
      <c r="F22" s="154"/>
      <c r="G22" s="129"/>
      <c r="H22" s="228"/>
      <c r="I22" s="157"/>
      <c r="J22" s="129"/>
      <c r="K22" s="6">
        <v>4</v>
      </c>
      <c r="L22" s="96" t="s">
        <v>1788</v>
      </c>
      <c r="M22" s="160"/>
      <c r="N22" s="160"/>
      <c r="O22" s="143"/>
      <c r="P22" s="73"/>
      <c r="Q22" s="162"/>
      <c r="R22" s="163"/>
      <c r="S22" s="163"/>
      <c r="T22" s="164"/>
      <c r="U22" s="166"/>
      <c r="V22" s="217"/>
      <c r="W22" s="219"/>
      <c r="X22" s="87"/>
      <c r="Y22" s="11"/>
      <c r="Z22" s="89"/>
      <c r="AA22" s="81">
        <f t="shared" si="0"/>
        <v>0</v>
      </c>
      <c r="AB22" s="10" t="e">
        <f t="shared" si="1"/>
        <v>#DIV/0!</v>
      </c>
      <c r="AC22" s="9">
        <v>0.2</v>
      </c>
      <c r="AD22" s="9">
        <v>0.8</v>
      </c>
      <c r="AE22" s="10">
        <f t="shared" si="2"/>
        <v>0</v>
      </c>
      <c r="AF22" s="10" t="e">
        <f t="shared" si="3"/>
        <v>#DIV/0!</v>
      </c>
      <c r="AG22" s="27" t="e">
        <f t="shared" si="4"/>
        <v>#DIV/0!</v>
      </c>
      <c r="AH22" s="265"/>
      <c r="AI22" s="267"/>
    </row>
    <row r="23" spans="1:35" ht="42.75" customHeight="1" x14ac:dyDescent="0.3">
      <c r="A23" s="221"/>
      <c r="B23" s="249"/>
      <c r="C23" s="225"/>
      <c r="D23" s="227"/>
      <c r="E23" s="129"/>
      <c r="F23" s="154"/>
      <c r="G23" s="129"/>
      <c r="H23" s="228"/>
      <c r="I23" s="157"/>
      <c r="J23" s="129"/>
      <c r="K23" s="6">
        <v>5</v>
      </c>
      <c r="L23" s="97" t="s">
        <v>1789</v>
      </c>
      <c r="M23" s="160"/>
      <c r="N23" s="160"/>
      <c r="O23" s="143"/>
      <c r="P23" s="73"/>
      <c r="Q23" s="167" t="s">
        <v>1543</v>
      </c>
      <c r="R23" s="168" t="s">
        <v>699</v>
      </c>
      <c r="S23" s="168" t="s">
        <v>700</v>
      </c>
      <c r="T23" s="147" t="s">
        <v>1782</v>
      </c>
      <c r="U23" s="169">
        <v>1</v>
      </c>
      <c r="V23" s="217"/>
      <c r="W23" s="219"/>
      <c r="X23" s="87"/>
      <c r="Y23" s="11"/>
      <c r="Z23" s="89"/>
      <c r="AA23" s="81">
        <f t="shared" si="0"/>
        <v>0</v>
      </c>
      <c r="AB23" s="10">
        <f t="shared" si="1"/>
        <v>0</v>
      </c>
      <c r="AC23" s="9">
        <v>0.2</v>
      </c>
      <c r="AD23" s="9">
        <v>0.8</v>
      </c>
      <c r="AE23" s="10">
        <f t="shared" si="2"/>
        <v>0</v>
      </c>
      <c r="AF23" s="10">
        <f t="shared" si="3"/>
        <v>0</v>
      </c>
      <c r="AG23" s="27">
        <f t="shared" si="4"/>
        <v>0</v>
      </c>
      <c r="AH23" s="265"/>
      <c r="AI23" s="267"/>
    </row>
    <row r="24" spans="1:35" ht="42.75" customHeight="1" thickBot="1" x14ac:dyDescent="0.35">
      <c r="A24" s="230"/>
      <c r="B24" s="250"/>
      <c r="C24" s="235"/>
      <c r="D24" s="237"/>
      <c r="E24" s="130"/>
      <c r="F24" s="155"/>
      <c r="G24" s="130"/>
      <c r="H24" s="239"/>
      <c r="I24" s="158"/>
      <c r="J24" s="130"/>
      <c r="K24" s="24">
        <v>6</v>
      </c>
      <c r="L24" s="95"/>
      <c r="M24" s="161"/>
      <c r="N24" s="161"/>
      <c r="O24" s="144"/>
      <c r="P24" s="73"/>
      <c r="Q24" s="124"/>
      <c r="R24" s="127"/>
      <c r="S24" s="127"/>
      <c r="T24" s="130"/>
      <c r="U24" s="183"/>
      <c r="V24" s="247"/>
      <c r="W24" s="240"/>
      <c r="X24" s="87"/>
      <c r="Y24" s="11"/>
      <c r="Z24" s="89"/>
      <c r="AA24" s="81" t="e">
        <f t="shared" si="0"/>
        <v>#DIV/0!</v>
      </c>
      <c r="AB24" s="10" t="e">
        <f t="shared" si="1"/>
        <v>#DIV/0!</v>
      </c>
      <c r="AC24" s="9">
        <v>0.2</v>
      </c>
      <c r="AD24" s="9">
        <v>0.8</v>
      </c>
      <c r="AE24" s="10" t="e">
        <f t="shared" si="2"/>
        <v>#DIV/0!</v>
      </c>
      <c r="AF24" s="10" t="e">
        <f t="shared" si="3"/>
        <v>#DIV/0!</v>
      </c>
      <c r="AG24" s="27" t="e">
        <f t="shared" si="4"/>
        <v>#DIV/0!</v>
      </c>
      <c r="AH24" s="265"/>
      <c r="AI24" s="267"/>
    </row>
    <row r="25" spans="1:35" ht="26.25" customHeight="1" x14ac:dyDescent="0.3">
      <c r="A25" s="241">
        <v>4</v>
      </c>
      <c r="B25" s="244" t="s">
        <v>1805</v>
      </c>
      <c r="C25" s="234">
        <v>0.02</v>
      </c>
      <c r="D25" s="236">
        <v>2021002470038</v>
      </c>
      <c r="E25" s="128" t="s">
        <v>1804</v>
      </c>
      <c r="F25" s="153">
        <v>1449087</v>
      </c>
      <c r="G25" s="128" t="s">
        <v>1815</v>
      </c>
      <c r="H25" s="238">
        <f>SUM(I25:I30)</f>
        <v>2297221512.71</v>
      </c>
      <c r="I25" s="156">
        <v>1439287972.45</v>
      </c>
      <c r="J25" s="128" t="s">
        <v>1199</v>
      </c>
      <c r="K25" s="148">
        <v>1</v>
      </c>
      <c r="L25" s="180" t="s">
        <v>1802</v>
      </c>
      <c r="M25" s="136">
        <v>44576</v>
      </c>
      <c r="N25" s="139">
        <v>44926</v>
      </c>
      <c r="O25" s="142" t="s">
        <v>1803</v>
      </c>
      <c r="P25" s="73"/>
      <c r="Q25" s="122" t="s">
        <v>1440</v>
      </c>
      <c r="R25" s="125" t="s">
        <v>465</v>
      </c>
      <c r="S25" s="125" t="s">
        <v>466</v>
      </c>
      <c r="T25" s="128" t="s">
        <v>1782</v>
      </c>
      <c r="U25" s="165">
        <v>1</v>
      </c>
      <c r="V25" s="216" t="s">
        <v>1213</v>
      </c>
      <c r="W25" s="218" t="s">
        <v>1228</v>
      </c>
      <c r="X25" s="90"/>
      <c r="Y25" s="15"/>
      <c r="Z25" s="91"/>
      <c r="AA25" s="82">
        <f t="shared" si="0"/>
        <v>0</v>
      </c>
      <c r="AB25" s="16">
        <f t="shared" si="1"/>
        <v>0</v>
      </c>
      <c r="AC25" s="17">
        <v>0.2</v>
      </c>
      <c r="AD25" s="17">
        <v>0.8</v>
      </c>
      <c r="AE25" s="16">
        <f t="shared" si="2"/>
        <v>0</v>
      </c>
      <c r="AF25" s="16">
        <f t="shared" si="3"/>
        <v>0</v>
      </c>
      <c r="AG25" s="28">
        <f t="shared" si="4"/>
        <v>0</v>
      </c>
      <c r="AH25" s="265">
        <f>AVERAGEIF(AG25:AG30,"&lt;&gt;#¡DIV/0!")</f>
        <v>0</v>
      </c>
      <c r="AI25" s="267">
        <f>+C25*AH25</f>
        <v>0</v>
      </c>
    </row>
    <row r="26" spans="1:35" ht="26.25" customHeight="1" x14ac:dyDescent="0.3">
      <c r="A26" s="242"/>
      <c r="B26" s="245"/>
      <c r="C26" s="225"/>
      <c r="D26" s="227"/>
      <c r="E26" s="129"/>
      <c r="F26" s="154"/>
      <c r="G26" s="129"/>
      <c r="H26" s="228"/>
      <c r="I26" s="181"/>
      <c r="J26" s="164"/>
      <c r="K26" s="149"/>
      <c r="L26" s="146"/>
      <c r="M26" s="137"/>
      <c r="N26" s="140"/>
      <c r="O26" s="143"/>
      <c r="P26" s="73"/>
      <c r="Q26" s="123"/>
      <c r="R26" s="126"/>
      <c r="S26" s="126"/>
      <c r="T26" s="129"/>
      <c r="U26" s="170"/>
      <c r="V26" s="217"/>
      <c r="W26" s="219"/>
      <c r="X26" s="87"/>
      <c r="Y26" s="11"/>
      <c r="Z26" s="88"/>
      <c r="AA26" s="81" t="e">
        <f t="shared" si="0"/>
        <v>#DIV/0!</v>
      </c>
      <c r="AB26" s="10" t="e">
        <f t="shared" si="1"/>
        <v>#DIV/0!</v>
      </c>
      <c r="AC26" s="9">
        <v>0.2</v>
      </c>
      <c r="AD26" s="9">
        <v>0.8</v>
      </c>
      <c r="AE26" s="10" t="e">
        <f t="shared" si="2"/>
        <v>#DIV/0!</v>
      </c>
      <c r="AF26" s="10" t="e">
        <f t="shared" si="3"/>
        <v>#DIV/0!</v>
      </c>
      <c r="AG26" s="27" t="e">
        <f t="shared" si="4"/>
        <v>#DIV/0!</v>
      </c>
      <c r="AH26" s="265"/>
      <c r="AI26" s="267"/>
    </row>
    <row r="27" spans="1:35" ht="26.25" customHeight="1" x14ac:dyDescent="0.3">
      <c r="A27" s="242"/>
      <c r="B27" s="245"/>
      <c r="C27" s="225"/>
      <c r="D27" s="227"/>
      <c r="E27" s="129"/>
      <c r="F27" s="154"/>
      <c r="G27" s="129"/>
      <c r="H27" s="228"/>
      <c r="I27" s="182">
        <v>605933540.25999999</v>
      </c>
      <c r="J27" s="147" t="s">
        <v>1185</v>
      </c>
      <c r="K27" s="150">
        <v>2</v>
      </c>
      <c r="L27" s="190" t="s">
        <v>1788</v>
      </c>
      <c r="M27" s="137"/>
      <c r="N27" s="140"/>
      <c r="O27" s="143"/>
      <c r="P27" s="73"/>
      <c r="Q27" s="123"/>
      <c r="R27" s="126"/>
      <c r="S27" s="126"/>
      <c r="T27" s="129"/>
      <c r="U27" s="170"/>
      <c r="V27" s="217"/>
      <c r="W27" s="219"/>
      <c r="X27" s="87"/>
      <c r="Y27" s="11"/>
      <c r="Z27" s="89"/>
      <c r="AA27" s="81">
        <f t="shared" si="0"/>
        <v>0</v>
      </c>
      <c r="AB27" s="10" t="e">
        <f t="shared" si="1"/>
        <v>#DIV/0!</v>
      </c>
      <c r="AC27" s="9">
        <v>0.2</v>
      </c>
      <c r="AD27" s="9">
        <v>0.8</v>
      </c>
      <c r="AE27" s="10">
        <f t="shared" si="2"/>
        <v>0</v>
      </c>
      <c r="AF27" s="10" t="e">
        <f t="shared" si="3"/>
        <v>#DIV/0!</v>
      </c>
      <c r="AG27" s="27" t="e">
        <f t="shared" si="4"/>
        <v>#DIV/0!</v>
      </c>
      <c r="AH27" s="265"/>
      <c r="AI27" s="267"/>
    </row>
    <row r="28" spans="1:35" ht="26.25" customHeight="1" x14ac:dyDescent="0.3">
      <c r="A28" s="242"/>
      <c r="B28" s="245"/>
      <c r="C28" s="225"/>
      <c r="D28" s="227"/>
      <c r="E28" s="129"/>
      <c r="F28" s="154"/>
      <c r="G28" s="129"/>
      <c r="H28" s="228"/>
      <c r="I28" s="181"/>
      <c r="J28" s="164"/>
      <c r="K28" s="151"/>
      <c r="L28" s="190"/>
      <c r="M28" s="137"/>
      <c r="N28" s="140"/>
      <c r="O28" s="143"/>
      <c r="P28" s="73"/>
      <c r="Q28" s="123"/>
      <c r="R28" s="126"/>
      <c r="S28" s="126"/>
      <c r="T28" s="129"/>
      <c r="U28" s="170"/>
      <c r="V28" s="217"/>
      <c r="W28" s="219"/>
      <c r="X28" s="87"/>
      <c r="Y28" s="11"/>
      <c r="Z28" s="89"/>
      <c r="AA28" s="81" t="e">
        <f t="shared" si="0"/>
        <v>#DIV/0!</v>
      </c>
      <c r="AB28" s="10" t="e">
        <f t="shared" si="1"/>
        <v>#DIV/0!</v>
      </c>
      <c r="AC28" s="9">
        <v>0.2</v>
      </c>
      <c r="AD28" s="9">
        <v>0.8</v>
      </c>
      <c r="AE28" s="10" t="e">
        <f t="shared" si="2"/>
        <v>#DIV/0!</v>
      </c>
      <c r="AF28" s="10" t="e">
        <f t="shared" si="3"/>
        <v>#DIV/0!</v>
      </c>
      <c r="AG28" s="27" t="e">
        <f t="shared" si="4"/>
        <v>#DIV/0!</v>
      </c>
      <c r="AH28" s="265"/>
      <c r="AI28" s="267"/>
    </row>
    <row r="29" spans="1:35" ht="26.25" customHeight="1" x14ac:dyDescent="0.3">
      <c r="A29" s="242"/>
      <c r="B29" s="245"/>
      <c r="C29" s="225"/>
      <c r="D29" s="227"/>
      <c r="E29" s="129"/>
      <c r="F29" s="154"/>
      <c r="G29" s="129"/>
      <c r="H29" s="228"/>
      <c r="I29" s="182">
        <v>252000000</v>
      </c>
      <c r="J29" s="147" t="s">
        <v>1202</v>
      </c>
      <c r="K29" s="150">
        <v>3</v>
      </c>
      <c r="L29" s="129" t="s">
        <v>1789</v>
      </c>
      <c r="M29" s="137"/>
      <c r="N29" s="140"/>
      <c r="O29" s="143"/>
      <c r="P29" s="73"/>
      <c r="Q29" s="123"/>
      <c r="R29" s="126"/>
      <c r="S29" s="126"/>
      <c r="T29" s="129"/>
      <c r="U29" s="170"/>
      <c r="V29" s="217"/>
      <c r="W29" s="219"/>
      <c r="X29" s="87"/>
      <c r="Y29" s="11"/>
      <c r="Z29" s="89"/>
      <c r="AA29" s="81">
        <f t="shared" si="0"/>
        <v>0</v>
      </c>
      <c r="AB29" s="10" t="e">
        <f t="shared" si="1"/>
        <v>#DIV/0!</v>
      </c>
      <c r="AC29" s="9">
        <v>0.2</v>
      </c>
      <c r="AD29" s="9">
        <v>0.8</v>
      </c>
      <c r="AE29" s="10">
        <f t="shared" si="2"/>
        <v>0</v>
      </c>
      <c r="AF29" s="10" t="e">
        <f t="shared" si="3"/>
        <v>#DIV/0!</v>
      </c>
      <c r="AG29" s="27" t="e">
        <f t="shared" si="4"/>
        <v>#DIV/0!</v>
      </c>
      <c r="AH29" s="265"/>
      <c r="AI29" s="267"/>
    </row>
    <row r="30" spans="1:35" ht="26.25" customHeight="1" thickBot="1" x14ac:dyDescent="0.35">
      <c r="A30" s="243"/>
      <c r="B30" s="246"/>
      <c r="C30" s="235"/>
      <c r="D30" s="237"/>
      <c r="E30" s="130"/>
      <c r="F30" s="155"/>
      <c r="G30" s="130"/>
      <c r="H30" s="239"/>
      <c r="I30" s="158"/>
      <c r="J30" s="130"/>
      <c r="K30" s="152"/>
      <c r="L30" s="130"/>
      <c r="M30" s="138"/>
      <c r="N30" s="141"/>
      <c r="O30" s="144"/>
      <c r="P30" s="73"/>
      <c r="Q30" s="124"/>
      <c r="R30" s="127"/>
      <c r="S30" s="127"/>
      <c r="T30" s="130"/>
      <c r="U30" s="183"/>
      <c r="V30" s="247"/>
      <c r="W30" s="240"/>
      <c r="X30" s="87"/>
      <c r="Y30" s="11"/>
      <c r="Z30" s="89"/>
      <c r="AA30" s="81" t="e">
        <f t="shared" si="0"/>
        <v>#DIV/0!</v>
      </c>
      <c r="AB30" s="10" t="e">
        <f t="shared" si="1"/>
        <v>#DIV/0!</v>
      </c>
      <c r="AC30" s="9">
        <v>0.2</v>
      </c>
      <c r="AD30" s="9">
        <v>0.8</v>
      </c>
      <c r="AE30" s="10" t="e">
        <f t="shared" si="2"/>
        <v>#DIV/0!</v>
      </c>
      <c r="AF30" s="10" t="e">
        <f t="shared" si="3"/>
        <v>#DIV/0!</v>
      </c>
      <c r="AG30" s="27" t="e">
        <f t="shared" si="4"/>
        <v>#DIV/0!</v>
      </c>
      <c r="AH30" s="265"/>
      <c r="AI30" s="267"/>
    </row>
    <row r="31" spans="1:35" ht="42.75" customHeight="1" x14ac:dyDescent="0.3">
      <c r="A31" s="229">
        <v>5</v>
      </c>
      <c r="B31" s="248" t="s">
        <v>1806</v>
      </c>
      <c r="C31" s="234">
        <v>0.02</v>
      </c>
      <c r="D31" s="236">
        <v>20213300123411</v>
      </c>
      <c r="E31" s="184" t="s">
        <v>1784</v>
      </c>
      <c r="F31" s="187">
        <v>3000</v>
      </c>
      <c r="G31" s="187" t="s">
        <v>1807</v>
      </c>
      <c r="H31" s="238">
        <f>SUM(I31:I36)</f>
        <v>8461775293.2299995</v>
      </c>
      <c r="I31" s="156">
        <v>8461775293.2299995</v>
      </c>
      <c r="J31" s="128" t="s">
        <v>1199</v>
      </c>
      <c r="K31" s="148">
        <v>1</v>
      </c>
      <c r="L31" s="180" t="s">
        <v>1808</v>
      </c>
      <c r="M31" s="136">
        <v>44576</v>
      </c>
      <c r="N31" s="139">
        <v>44926</v>
      </c>
      <c r="O31" s="142" t="s">
        <v>1803</v>
      </c>
      <c r="P31" s="73"/>
      <c r="Q31" s="122" t="s">
        <v>1349</v>
      </c>
      <c r="R31" s="125" t="s">
        <v>265</v>
      </c>
      <c r="S31" s="125" t="s">
        <v>266</v>
      </c>
      <c r="T31" s="128" t="s">
        <v>1782</v>
      </c>
      <c r="U31" s="165">
        <v>3000</v>
      </c>
      <c r="V31" s="216" t="s">
        <v>1213</v>
      </c>
      <c r="W31" s="218" t="s">
        <v>1228</v>
      </c>
      <c r="X31" s="90"/>
      <c r="Y31" s="15"/>
      <c r="Z31" s="91"/>
      <c r="AA31" s="82">
        <f t="shared" si="0"/>
        <v>0</v>
      </c>
      <c r="AB31" s="16">
        <f t="shared" si="1"/>
        <v>0</v>
      </c>
      <c r="AC31" s="17">
        <v>0.2</v>
      </c>
      <c r="AD31" s="17">
        <v>0.8</v>
      </c>
      <c r="AE31" s="16">
        <f t="shared" si="2"/>
        <v>0</v>
      </c>
      <c r="AF31" s="16">
        <f t="shared" si="3"/>
        <v>0</v>
      </c>
      <c r="AG31" s="28">
        <f t="shared" si="4"/>
        <v>0</v>
      </c>
      <c r="AH31" s="265">
        <f>AVERAGEIF(AG31:AG36,"&lt;&gt;#¡DIV/0!")</f>
        <v>0</v>
      </c>
      <c r="AI31" s="267">
        <f>+C31*AH31</f>
        <v>0</v>
      </c>
    </row>
    <row r="32" spans="1:35" ht="42.75" customHeight="1" x14ac:dyDescent="0.3">
      <c r="A32" s="221"/>
      <c r="B32" s="249"/>
      <c r="C32" s="225"/>
      <c r="D32" s="227"/>
      <c r="E32" s="185"/>
      <c r="F32" s="188"/>
      <c r="G32" s="188"/>
      <c r="H32" s="228"/>
      <c r="I32" s="157"/>
      <c r="J32" s="129"/>
      <c r="K32" s="149"/>
      <c r="L32" s="146"/>
      <c r="M32" s="137"/>
      <c r="N32" s="140"/>
      <c r="O32" s="143"/>
      <c r="P32" s="73"/>
      <c r="Q32" s="123"/>
      <c r="R32" s="126"/>
      <c r="S32" s="126"/>
      <c r="T32" s="129"/>
      <c r="U32" s="170"/>
      <c r="V32" s="217"/>
      <c r="W32" s="219"/>
      <c r="X32" s="87"/>
      <c r="Y32" s="11"/>
      <c r="Z32" s="88"/>
      <c r="AA32" s="81" t="e">
        <f t="shared" si="0"/>
        <v>#DIV/0!</v>
      </c>
      <c r="AB32" s="10" t="e">
        <f t="shared" si="1"/>
        <v>#DIV/0!</v>
      </c>
      <c r="AC32" s="9">
        <v>0.2</v>
      </c>
      <c r="AD32" s="9">
        <v>0.8</v>
      </c>
      <c r="AE32" s="10" t="e">
        <f t="shared" si="2"/>
        <v>#DIV/0!</v>
      </c>
      <c r="AF32" s="10" t="e">
        <f t="shared" si="3"/>
        <v>#DIV/0!</v>
      </c>
      <c r="AG32" s="27" t="e">
        <f t="shared" si="4"/>
        <v>#DIV/0!</v>
      </c>
      <c r="AH32" s="265"/>
      <c r="AI32" s="267"/>
    </row>
    <row r="33" spans="1:35" ht="42.75" customHeight="1" x14ac:dyDescent="0.3">
      <c r="A33" s="221"/>
      <c r="B33" s="249"/>
      <c r="C33" s="225"/>
      <c r="D33" s="227"/>
      <c r="E33" s="185"/>
      <c r="F33" s="188"/>
      <c r="G33" s="188"/>
      <c r="H33" s="228"/>
      <c r="I33" s="157"/>
      <c r="J33" s="129"/>
      <c r="K33" s="150">
        <v>2</v>
      </c>
      <c r="L33" s="190" t="s">
        <v>1788</v>
      </c>
      <c r="M33" s="137"/>
      <c r="N33" s="140"/>
      <c r="O33" s="143"/>
      <c r="P33" s="73"/>
      <c r="Q33" s="162"/>
      <c r="R33" s="163"/>
      <c r="S33" s="163"/>
      <c r="T33" s="164"/>
      <c r="U33" s="166"/>
      <c r="V33" s="217"/>
      <c r="W33" s="219"/>
      <c r="X33" s="87"/>
      <c r="Y33" s="11"/>
      <c r="Z33" s="89"/>
      <c r="AA33" s="81">
        <f t="shared" si="0"/>
        <v>0</v>
      </c>
      <c r="AB33" s="10" t="e">
        <f t="shared" si="1"/>
        <v>#DIV/0!</v>
      </c>
      <c r="AC33" s="9">
        <v>0.2</v>
      </c>
      <c r="AD33" s="9">
        <v>0.8</v>
      </c>
      <c r="AE33" s="10">
        <f t="shared" si="2"/>
        <v>0</v>
      </c>
      <c r="AF33" s="10" t="e">
        <f t="shared" si="3"/>
        <v>#DIV/0!</v>
      </c>
      <c r="AG33" s="27" t="e">
        <f t="shared" si="4"/>
        <v>#DIV/0!</v>
      </c>
      <c r="AH33" s="265"/>
      <c r="AI33" s="267"/>
    </row>
    <row r="34" spans="1:35" ht="42.75" customHeight="1" x14ac:dyDescent="0.3">
      <c r="A34" s="221"/>
      <c r="B34" s="249"/>
      <c r="C34" s="225"/>
      <c r="D34" s="227"/>
      <c r="E34" s="185"/>
      <c r="F34" s="188"/>
      <c r="G34" s="188"/>
      <c r="H34" s="228"/>
      <c r="I34" s="157"/>
      <c r="J34" s="129"/>
      <c r="K34" s="151"/>
      <c r="L34" s="190"/>
      <c r="M34" s="137"/>
      <c r="N34" s="140"/>
      <c r="O34" s="143"/>
      <c r="P34" s="73"/>
      <c r="Q34" s="167" t="s">
        <v>1350</v>
      </c>
      <c r="R34" s="168" t="s">
        <v>268</v>
      </c>
      <c r="S34" s="252" t="s">
        <v>269</v>
      </c>
      <c r="T34" s="147" t="s">
        <v>1782</v>
      </c>
      <c r="U34" s="169">
        <v>1</v>
      </c>
      <c r="V34" s="217"/>
      <c r="W34" s="219"/>
      <c r="X34" s="87"/>
      <c r="Y34" s="11"/>
      <c r="Z34" s="89"/>
      <c r="AA34" s="81" t="e">
        <f t="shared" si="0"/>
        <v>#DIV/0!</v>
      </c>
      <c r="AB34" s="10">
        <f t="shared" si="1"/>
        <v>0</v>
      </c>
      <c r="AC34" s="9">
        <v>0.2</v>
      </c>
      <c r="AD34" s="9">
        <v>0.8</v>
      </c>
      <c r="AE34" s="10" t="e">
        <f t="shared" si="2"/>
        <v>#DIV/0!</v>
      </c>
      <c r="AF34" s="10">
        <f t="shared" si="3"/>
        <v>0</v>
      </c>
      <c r="AG34" s="27" t="e">
        <f t="shared" si="4"/>
        <v>#DIV/0!</v>
      </c>
      <c r="AH34" s="265"/>
      <c r="AI34" s="267"/>
    </row>
    <row r="35" spans="1:35" ht="42.75" customHeight="1" x14ac:dyDescent="0.3">
      <c r="A35" s="221"/>
      <c r="B35" s="249"/>
      <c r="C35" s="225"/>
      <c r="D35" s="227"/>
      <c r="E35" s="185"/>
      <c r="F35" s="188"/>
      <c r="G35" s="188"/>
      <c r="H35" s="228"/>
      <c r="I35" s="157"/>
      <c r="J35" s="129"/>
      <c r="K35" s="150">
        <v>3</v>
      </c>
      <c r="L35" s="129" t="s">
        <v>1789</v>
      </c>
      <c r="M35" s="137"/>
      <c r="N35" s="140"/>
      <c r="O35" s="143"/>
      <c r="P35" s="73"/>
      <c r="Q35" s="123"/>
      <c r="R35" s="126"/>
      <c r="S35" s="253"/>
      <c r="T35" s="129"/>
      <c r="U35" s="170"/>
      <c r="V35" s="217"/>
      <c r="W35" s="219"/>
      <c r="X35" s="87"/>
      <c r="Y35" s="11"/>
      <c r="Z35" s="89"/>
      <c r="AA35" s="81">
        <f t="shared" si="0"/>
        <v>0</v>
      </c>
      <c r="AB35" s="10" t="e">
        <f t="shared" si="1"/>
        <v>#DIV/0!</v>
      </c>
      <c r="AC35" s="9">
        <v>0.2</v>
      </c>
      <c r="AD35" s="9">
        <v>0.8</v>
      </c>
      <c r="AE35" s="10">
        <f t="shared" si="2"/>
        <v>0</v>
      </c>
      <c r="AF35" s="10" t="e">
        <f t="shared" si="3"/>
        <v>#DIV/0!</v>
      </c>
      <c r="AG35" s="27" t="e">
        <f t="shared" si="4"/>
        <v>#DIV/0!</v>
      </c>
      <c r="AH35" s="265"/>
      <c r="AI35" s="267"/>
    </row>
    <row r="36" spans="1:35" ht="42.75" customHeight="1" thickBot="1" x14ac:dyDescent="0.35">
      <c r="A36" s="230"/>
      <c r="B36" s="250"/>
      <c r="C36" s="235"/>
      <c r="D36" s="237"/>
      <c r="E36" s="186"/>
      <c r="F36" s="189"/>
      <c r="G36" s="189"/>
      <c r="H36" s="239"/>
      <c r="I36" s="158"/>
      <c r="J36" s="130"/>
      <c r="K36" s="152"/>
      <c r="L36" s="130"/>
      <c r="M36" s="138"/>
      <c r="N36" s="141"/>
      <c r="O36" s="144"/>
      <c r="P36" s="73"/>
      <c r="Q36" s="124"/>
      <c r="R36" s="127"/>
      <c r="S36" s="254"/>
      <c r="T36" s="130"/>
      <c r="U36" s="183"/>
      <c r="V36" s="247"/>
      <c r="W36" s="240"/>
      <c r="X36" s="87"/>
      <c r="Y36" s="11"/>
      <c r="Z36" s="89"/>
      <c r="AA36" s="81" t="e">
        <f t="shared" si="0"/>
        <v>#DIV/0!</v>
      </c>
      <c r="AB36" s="10" t="e">
        <f t="shared" si="1"/>
        <v>#DIV/0!</v>
      </c>
      <c r="AC36" s="9">
        <v>0.2</v>
      </c>
      <c r="AD36" s="9">
        <v>0.8</v>
      </c>
      <c r="AE36" s="10" t="e">
        <f t="shared" si="2"/>
        <v>#DIV/0!</v>
      </c>
      <c r="AF36" s="10" t="e">
        <f t="shared" si="3"/>
        <v>#DIV/0!</v>
      </c>
      <c r="AG36" s="27" t="e">
        <f t="shared" si="4"/>
        <v>#DIV/0!</v>
      </c>
      <c r="AH36" s="265"/>
      <c r="AI36" s="267"/>
    </row>
    <row r="37" spans="1:35" ht="27.6" x14ac:dyDescent="0.3">
      <c r="A37" s="229">
        <v>6</v>
      </c>
      <c r="B37" s="251" t="s">
        <v>1809</v>
      </c>
      <c r="C37" s="234">
        <v>0.05</v>
      </c>
      <c r="D37" s="236">
        <v>0</v>
      </c>
      <c r="E37" s="128" t="s">
        <v>1816</v>
      </c>
      <c r="F37" s="176">
        <v>30</v>
      </c>
      <c r="G37" s="128" t="s">
        <v>1815</v>
      </c>
      <c r="H37" s="238">
        <f>SUM(I37:I40)</f>
        <v>418072749</v>
      </c>
      <c r="I37" s="156">
        <v>418072749</v>
      </c>
      <c r="J37" s="128" t="s">
        <v>1187</v>
      </c>
      <c r="K37" s="18">
        <v>1</v>
      </c>
      <c r="L37" s="104" t="s">
        <v>1811</v>
      </c>
      <c r="M37" s="171">
        <v>44576</v>
      </c>
      <c r="N37" s="139">
        <v>44926</v>
      </c>
      <c r="O37" s="142" t="s">
        <v>1814</v>
      </c>
      <c r="P37" s="73"/>
      <c r="Q37" s="178" t="s">
        <v>1810</v>
      </c>
      <c r="R37" s="128" t="s">
        <v>1845</v>
      </c>
      <c r="S37" s="128" t="s">
        <v>1845</v>
      </c>
      <c r="T37" s="128" t="s">
        <v>1782</v>
      </c>
      <c r="U37" s="128" t="s">
        <v>1846</v>
      </c>
      <c r="V37" s="216" t="s">
        <v>1213</v>
      </c>
      <c r="W37" s="218" t="s">
        <v>1227</v>
      </c>
      <c r="X37" s="90"/>
      <c r="Y37" s="15"/>
      <c r="Z37" s="91"/>
      <c r="AA37" s="82">
        <f t="shared" si="0"/>
        <v>0</v>
      </c>
      <c r="AB37" s="16">
        <f t="shared" si="1"/>
        <v>0</v>
      </c>
      <c r="AC37" s="17">
        <v>0.2</v>
      </c>
      <c r="AD37" s="17">
        <v>0.8</v>
      </c>
      <c r="AE37" s="16">
        <f t="shared" si="2"/>
        <v>0</v>
      </c>
      <c r="AF37" s="16">
        <f t="shared" si="3"/>
        <v>0</v>
      </c>
      <c r="AG37" s="28">
        <f t="shared" si="4"/>
        <v>0</v>
      </c>
      <c r="AH37" s="265">
        <f>AVERAGEIF(AG37:AG40,"&lt;&gt;#¡DIV/0!")</f>
        <v>0</v>
      </c>
      <c r="AI37" s="267">
        <f>+C37*AH37</f>
        <v>0</v>
      </c>
    </row>
    <row r="38" spans="1:35" ht="41.4" x14ac:dyDescent="0.3">
      <c r="A38" s="221"/>
      <c r="B38" s="223"/>
      <c r="C38" s="225"/>
      <c r="D38" s="227"/>
      <c r="E38" s="129"/>
      <c r="F38" s="177"/>
      <c r="G38" s="129"/>
      <c r="H38" s="228"/>
      <c r="I38" s="157"/>
      <c r="J38" s="129"/>
      <c r="K38" s="6">
        <v>2</v>
      </c>
      <c r="L38" s="96" t="s">
        <v>1812</v>
      </c>
      <c r="M38" s="172"/>
      <c r="N38" s="140"/>
      <c r="O38" s="143"/>
      <c r="P38" s="73"/>
      <c r="Q38" s="179"/>
      <c r="R38" s="129"/>
      <c r="S38" s="129"/>
      <c r="T38" s="129"/>
      <c r="U38" s="129"/>
      <c r="V38" s="217"/>
      <c r="W38" s="219"/>
      <c r="X38" s="87"/>
      <c r="Y38" s="11"/>
      <c r="Z38" s="88"/>
      <c r="AA38" s="81">
        <f t="shared" si="0"/>
        <v>0</v>
      </c>
      <c r="AB38" s="10" t="e">
        <f t="shared" si="1"/>
        <v>#DIV/0!</v>
      </c>
      <c r="AC38" s="9">
        <v>0.2</v>
      </c>
      <c r="AD38" s="9">
        <v>0.8</v>
      </c>
      <c r="AE38" s="10">
        <f t="shared" si="2"/>
        <v>0</v>
      </c>
      <c r="AF38" s="10" t="e">
        <f t="shared" si="3"/>
        <v>#DIV/0!</v>
      </c>
      <c r="AG38" s="27" t="e">
        <f t="shared" si="4"/>
        <v>#DIV/0!</v>
      </c>
      <c r="AH38" s="265"/>
      <c r="AI38" s="267"/>
    </row>
    <row r="39" spans="1:35" x14ac:dyDescent="0.3">
      <c r="A39" s="221"/>
      <c r="B39" s="223"/>
      <c r="C39" s="225"/>
      <c r="D39" s="227"/>
      <c r="E39" s="129"/>
      <c r="F39" s="177"/>
      <c r="G39" s="129"/>
      <c r="H39" s="228"/>
      <c r="I39" s="157"/>
      <c r="J39" s="129"/>
      <c r="K39" s="6">
        <v>3</v>
      </c>
      <c r="L39" s="96" t="s">
        <v>1787</v>
      </c>
      <c r="M39" s="172"/>
      <c r="N39" s="140"/>
      <c r="O39" s="143"/>
      <c r="P39" s="73"/>
      <c r="Q39" s="179"/>
      <c r="R39" s="129"/>
      <c r="S39" s="129"/>
      <c r="T39" s="129"/>
      <c r="U39" s="129"/>
      <c r="V39" s="217"/>
      <c r="W39" s="219"/>
      <c r="X39" s="87"/>
      <c r="Y39" s="11"/>
      <c r="Z39" s="89"/>
      <c r="AA39" s="81">
        <f t="shared" si="0"/>
        <v>0</v>
      </c>
      <c r="AB39" s="10" t="e">
        <f t="shared" si="1"/>
        <v>#DIV/0!</v>
      </c>
      <c r="AC39" s="9">
        <v>0.2</v>
      </c>
      <c r="AD39" s="9">
        <v>0.8</v>
      </c>
      <c r="AE39" s="10">
        <f t="shared" si="2"/>
        <v>0</v>
      </c>
      <c r="AF39" s="10" t="e">
        <f t="shared" si="3"/>
        <v>#DIV/0!</v>
      </c>
      <c r="AG39" s="27" t="e">
        <f t="shared" si="4"/>
        <v>#DIV/0!</v>
      </c>
      <c r="AH39" s="265"/>
      <c r="AI39" s="267"/>
    </row>
    <row r="40" spans="1:35" ht="28.2" thickBot="1" x14ac:dyDescent="0.35">
      <c r="A40" s="221"/>
      <c r="B40" s="223"/>
      <c r="C40" s="225"/>
      <c r="D40" s="227"/>
      <c r="E40" s="129"/>
      <c r="F40" s="177"/>
      <c r="G40" s="129"/>
      <c r="H40" s="228"/>
      <c r="I40" s="157"/>
      <c r="J40" s="129"/>
      <c r="K40" s="6">
        <v>4</v>
      </c>
      <c r="L40" s="96" t="s">
        <v>1813</v>
      </c>
      <c r="M40" s="173"/>
      <c r="N40" s="174"/>
      <c r="O40" s="175"/>
      <c r="P40" s="73"/>
      <c r="Q40" s="179"/>
      <c r="R40" s="129"/>
      <c r="S40" s="129"/>
      <c r="T40" s="129"/>
      <c r="U40" s="129"/>
      <c r="V40" s="217"/>
      <c r="W40" s="219"/>
      <c r="X40" s="87"/>
      <c r="Y40" s="11"/>
      <c r="Z40" s="89"/>
      <c r="AA40" s="81">
        <f t="shared" si="0"/>
        <v>0</v>
      </c>
      <c r="AB40" s="10" t="e">
        <f t="shared" si="1"/>
        <v>#DIV/0!</v>
      </c>
      <c r="AC40" s="9">
        <v>0.2</v>
      </c>
      <c r="AD40" s="9">
        <v>0.8</v>
      </c>
      <c r="AE40" s="10">
        <f t="shared" si="2"/>
        <v>0</v>
      </c>
      <c r="AF40" s="10" t="e">
        <f t="shared" si="3"/>
        <v>#DIV/0!</v>
      </c>
      <c r="AG40" s="27" t="e">
        <f t="shared" si="4"/>
        <v>#DIV/0!</v>
      </c>
      <c r="AH40" s="265"/>
      <c r="AI40" s="267"/>
    </row>
    <row r="41" spans="1:35" ht="33.75" customHeight="1" x14ac:dyDescent="0.3">
      <c r="A41" s="229">
        <v>7</v>
      </c>
      <c r="B41" s="251" t="s">
        <v>1817</v>
      </c>
      <c r="C41" s="234">
        <v>0.05</v>
      </c>
      <c r="D41" s="236">
        <v>2021002470093</v>
      </c>
      <c r="E41" s="128" t="s">
        <v>1819</v>
      </c>
      <c r="F41" s="176">
        <v>30</v>
      </c>
      <c r="G41" s="128" t="s">
        <v>1815</v>
      </c>
      <c r="H41" s="238">
        <f>SUM(I41:I46)</f>
        <v>935570147.4666667</v>
      </c>
      <c r="I41" s="156">
        <v>935570147.4666667</v>
      </c>
      <c r="J41" s="128" t="s">
        <v>1185</v>
      </c>
      <c r="K41" s="18">
        <v>1</v>
      </c>
      <c r="L41" s="104" t="s">
        <v>1785</v>
      </c>
      <c r="M41" s="159">
        <v>44576</v>
      </c>
      <c r="N41" s="159">
        <v>44926</v>
      </c>
      <c r="O41" s="142" t="s">
        <v>1818</v>
      </c>
      <c r="P41" s="73"/>
      <c r="Q41" s="122" t="s">
        <v>1447</v>
      </c>
      <c r="R41" s="125" t="s">
        <v>480</v>
      </c>
      <c r="S41" s="125" t="s">
        <v>481</v>
      </c>
      <c r="T41" s="128" t="s">
        <v>1782</v>
      </c>
      <c r="U41" s="165">
        <v>10</v>
      </c>
      <c r="V41" s="216" t="s">
        <v>1213</v>
      </c>
      <c r="W41" s="218" t="s">
        <v>1228</v>
      </c>
      <c r="X41" s="90"/>
      <c r="Y41" s="15"/>
      <c r="Z41" s="91"/>
      <c r="AA41" s="82">
        <f t="shared" si="0"/>
        <v>0</v>
      </c>
      <c r="AB41" s="16">
        <f t="shared" si="1"/>
        <v>0</v>
      </c>
      <c r="AC41" s="17">
        <v>0.2</v>
      </c>
      <c r="AD41" s="17">
        <v>0.8</v>
      </c>
      <c r="AE41" s="16">
        <f t="shared" si="2"/>
        <v>0</v>
      </c>
      <c r="AF41" s="16">
        <f t="shared" si="3"/>
        <v>0</v>
      </c>
      <c r="AG41" s="28">
        <f t="shared" si="4"/>
        <v>0</v>
      </c>
      <c r="AH41" s="265">
        <f>AVERAGEIF(AG41:AG46,"&lt;&gt;#¡DIV/0!")</f>
        <v>0</v>
      </c>
      <c r="AI41" s="267">
        <f>+C41*AH41</f>
        <v>0</v>
      </c>
    </row>
    <row r="42" spans="1:35" ht="33.75" customHeight="1" x14ac:dyDescent="0.3">
      <c r="A42" s="221"/>
      <c r="B42" s="223"/>
      <c r="C42" s="225"/>
      <c r="D42" s="227"/>
      <c r="E42" s="129"/>
      <c r="F42" s="177"/>
      <c r="G42" s="129"/>
      <c r="H42" s="228"/>
      <c r="I42" s="157"/>
      <c r="J42" s="129"/>
      <c r="K42" s="6">
        <v>2</v>
      </c>
      <c r="L42" s="96" t="s">
        <v>1786</v>
      </c>
      <c r="M42" s="160"/>
      <c r="N42" s="160"/>
      <c r="O42" s="143"/>
      <c r="P42" s="73"/>
      <c r="Q42" s="162"/>
      <c r="R42" s="163"/>
      <c r="S42" s="163"/>
      <c r="T42" s="164"/>
      <c r="U42" s="166"/>
      <c r="V42" s="217"/>
      <c r="W42" s="219"/>
      <c r="X42" s="87"/>
      <c r="Y42" s="11"/>
      <c r="Z42" s="88"/>
      <c r="AA42" s="81">
        <f t="shared" si="0"/>
        <v>0</v>
      </c>
      <c r="AB42" s="10" t="e">
        <f t="shared" si="1"/>
        <v>#DIV/0!</v>
      </c>
      <c r="AC42" s="9">
        <v>0.2</v>
      </c>
      <c r="AD42" s="9">
        <v>0.8</v>
      </c>
      <c r="AE42" s="10">
        <f t="shared" si="2"/>
        <v>0</v>
      </c>
      <c r="AF42" s="10" t="e">
        <f t="shared" si="3"/>
        <v>#DIV/0!</v>
      </c>
      <c r="AG42" s="27" t="e">
        <f t="shared" si="4"/>
        <v>#DIV/0!</v>
      </c>
      <c r="AH42" s="265"/>
      <c r="AI42" s="267"/>
    </row>
    <row r="43" spans="1:35" ht="33.75" customHeight="1" x14ac:dyDescent="0.3">
      <c r="A43" s="221"/>
      <c r="B43" s="223"/>
      <c r="C43" s="225"/>
      <c r="D43" s="227"/>
      <c r="E43" s="129"/>
      <c r="F43" s="177"/>
      <c r="G43" s="129"/>
      <c r="H43" s="228"/>
      <c r="I43" s="157"/>
      <c r="J43" s="129"/>
      <c r="K43" s="6">
        <v>3</v>
      </c>
      <c r="L43" s="96" t="s">
        <v>1787</v>
      </c>
      <c r="M43" s="160"/>
      <c r="N43" s="160"/>
      <c r="O43" s="143"/>
      <c r="P43" s="73"/>
      <c r="Q43" s="167" t="s">
        <v>1444</v>
      </c>
      <c r="R43" s="168" t="s">
        <v>474</v>
      </c>
      <c r="S43" s="168" t="s">
        <v>475</v>
      </c>
      <c r="T43" s="147" t="s">
        <v>1782</v>
      </c>
      <c r="U43" s="169">
        <v>2</v>
      </c>
      <c r="V43" s="217"/>
      <c r="W43" s="219"/>
      <c r="X43" s="87"/>
      <c r="Y43" s="11"/>
      <c r="Z43" s="89"/>
      <c r="AA43" s="81">
        <f t="shared" si="0"/>
        <v>0</v>
      </c>
      <c r="AB43" s="10">
        <f t="shared" si="1"/>
        <v>0</v>
      </c>
      <c r="AC43" s="9">
        <v>0.2</v>
      </c>
      <c r="AD43" s="9">
        <v>0.8</v>
      </c>
      <c r="AE43" s="10">
        <f t="shared" si="2"/>
        <v>0</v>
      </c>
      <c r="AF43" s="10">
        <f t="shared" si="3"/>
        <v>0</v>
      </c>
      <c r="AG43" s="27">
        <f t="shared" si="4"/>
        <v>0</v>
      </c>
      <c r="AH43" s="265"/>
      <c r="AI43" s="267"/>
    </row>
    <row r="44" spans="1:35" ht="33.75" customHeight="1" x14ac:dyDescent="0.3">
      <c r="A44" s="221"/>
      <c r="B44" s="223"/>
      <c r="C44" s="225"/>
      <c r="D44" s="227"/>
      <c r="E44" s="129"/>
      <c r="F44" s="177"/>
      <c r="G44" s="129"/>
      <c r="H44" s="228"/>
      <c r="I44" s="157"/>
      <c r="J44" s="129"/>
      <c r="K44" s="6">
        <v>4</v>
      </c>
      <c r="L44" s="96" t="s">
        <v>1788</v>
      </c>
      <c r="M44" s="160"/>
      <c r="N44" s="160"/>
      <c r="O44" s="143"/>
      <c r="P44" s="73"/>
      <c r="Q44" s="162"/>
      <c r="R44" s="163"/>
      <c r="S44" s="163"/>
      <c r="T44" s="164"/>
      <c r="U44" s="166"/>
      <c r="V44" s="217"/>
      <c r="W44" s="219"/>
      <c r="X44" s="87"/>
      <c r="Y44" s="11"/>
      <c r="Z44" s="89"/>
      <c r="AA44" s="81">
        <f t="shared" si="0"/>
        <v>0</v>
      </c>
      <c r="AB44" s="10" t="e">
        <f t="shared" si="1"/>
        <v>#DIV/0!</v>
      </c>
      <c r="AC44" s="9">
        <v>0.2</v>
      </c>
      <c r="AD44" s="9">
        <v>0.8</v>
      </c>
      <c r="AE44" s="10">
        <f t="shared" si="2"/>
        <v>0</v>
      </c>
      <c r="AF44" s="10" t="e">
        <f t="shared" si="3"/>
        <v>#DIV/0!</v>
      </c>
      <c r="AG44" s="27" t="e">
        <f t="shared" si="4"/>
        <v>#DIV/0!</v>
      </c>
      <c r="AH44" s="265"/>
      <c r="AI44" s="267"/>
    </row>
    <row r="45" spans="1:35" ht="33.75" customHeight="1" x14ac:dyDescent="0.3">
      <c r="A45" s="221"/>
      <c r="B45" s="223"/>
      <c r="C45" s="225"/>
      <c r="D45" s="227"/>
      <c r="E45" s="129"/>
      <c r="F45" s="177"/>
      <c r="G45" s="129"/>
      <c r="H45" s="228"/>
      <c r="I45" s="157"/>
      <c r="J45" s="129"/>
      <c r="K45" s="6">
        <v>5</v>
      </c>
      <c r="L45" s="97" t="s">
        <v>1789</v>
      </c>
      <c r="M45" s="160"/>
      <c r="N45" s="160"/>
      <c r="O45" s="143"/>
      <c r="P45" s="73"/>
      <c r="Q45" s="167" t="s">
        <v>1446</v>
      </c>
      <c r="R45" s="168" t="s">
        <v>478</v>
      </c>
      <c r="S45" s="168" t="s">
        <v>479</v>
      </c>
      <c r="T45" s="147" t="s">
        <v>1782</v>
      </c>
      <c r="U45" s="169">
        <v>1</v>
      </c>
      <c r="V45" s="217"/>
      <c r="W45" s="219"/>
      <c r="X45" s="87"/>
      <c r="Y45" s="11"/>
      <c r="Z45" s="89"/>
      <c r="AA45" s="81">
        <f t="shared" si="0"/>
        <v>0</v>
      </c>
      <c r="AB45" s="10">
        <f t="shared" si="1"/>
        <v>0</v>
      </c>
      <c r="AC45" s="9">
        <v>0.2</v>
      </c>
      <c r="AD45" s="9">
        <v>0.8</v>
      </c>
      <c r="AE45" s="10">
        <f t="shared" si="2"/>
        <v>0</v>
      </c>
      <c r="AF45" s="10">
        <f t="shared" si="3"/>
        <v>0</v>
      </c>
      <c r="AG45" s="27">
        <f t="shared" si="4"/>
        <v>0</v>
      </c>
      <c r="AH45" s="265"/>
      <c r="AI45" s="267"/>
    </row>
    <row r="46" spans="1:35" ht="33.75" customHeight="1" thickBot="1" x14ac:dyDescent="0.35">
      <c r="A46" s="230"/>
      <c r="B46" s="256"/>
      <c r="C46" s="235"/>
      <c r="D46" s="237"/>
      <c r="E46" s="130"/>
      <c r="F46" s="152"/>
      <c r="G46" s="130"/>
      <c r="H46" s="239"/>
      <c r="I46" s="158"/>
      <c r="J46" s="130"/>
      <c r="K46" s="24">
        <v>6</v>
      </c>
      <c r="L46" s="95"/>
      <c r="M46" s="161"/>
      <c r="N46" s="161"/>
      <c r="O46" s="144"/>
      <c r="P46" s="73"/>
      <c r="Q46" s="123"/>
      <c r="R46" s="126"/>
      <c r="S46" s="126"/>
      <c r="T46" s="129"/>
      <c r="U46" s="170"/>
      <c r="V46" s="257"/>
      <c r="W46" s="255"/>
      <c r="X46" s="110"/>
      <c r="Y46" s="111"/>
      <c r="Z46" s="112"/>
      <c r="AA46" s="113" t="e">
        <f t="shared" si="0"/>
        <v>#DIV/0!</v>
      </c>
      <c r="AB46" s="114" t="e">
        <f t="shared" si="1"/>
        <v>#DIV/0!</v>
      </c>
      <c r="AC46" s="115">
        <v>0.2</v>
      </c>
      <c r="AD46" s="115">
        <v>0.8</v>
      </c>
      <c r="AE46" s="114" t="e">
        <f t="shared" si="2"/>
        <v>#DIV/0!</v>
      </c>
      <c r="AF46" s="114" t="e">
        <f t="shared" si="3"/>
        <v>#DIV/0!</v>
      </c>
      <c r="AG46" s="116" t="e">
        <f t="shared" si="4"/>
        <v>#DIV/0!</v>
      </c>
      <c r="AH46" s="265"/>
      <c r="AI46" s="267"/>
    </row>
    <row r="47" spans="1:35" ht="99" customHeight="1" x14ac:dyDescent="0.3">
      <c r="A47" s="229">
        <v>8</v>
      </c>
      <c r="B47" s="251" t="s">
        <v>1820</v>
      </c>
      <c r="C47" s="234">
        <v>0.05</v>
      </c>
      <c r="D47" s="236">
        <v>0</v>
      </c>
      <c r="E47" s="128" t="s">
        <v>468</v>
      </c>
      <c r="F47" s="176">
        <v>558</v>
      </c>
      <c r="G47" s="128" t="s">
        <v>1815</v>
      </c>
      <c r="H47" s="238">
        <f>SUM(I47:I51)</f>
        <v>700243209</v>
      </c>
      <c r="I47" s="156">
        <v>700243209</v>
      </c>
      <c r="J47" s="128" t="s">
        <v>1185</v>
      </c>
      <c r="K47" s="18">
        <v>1</v>
      </c>
      <c r="L47" s="104" t="s">
        <v>1785</v>
      </c>
      <c r="M47" s="159">
        <v>44576</v>
      </c>
      <c r="N47" s="159">
        <v>44926</v>
      </c>
      <c r="O47" s="142" t="s">
        <v>1821</v>
      </c>
      <c r="P47" s="73"/>
      <c r="Q47" s="75" t="s">
        <v>1437</v>
      </c>
      <c r="R47" s="37" t="s">
        <v>461</v>
      </c>
      <c r="S47" s="36" t="s">
        <v>462</v>
      </c>
      <c r="T47" s="19" t="s">
        <v>1782</v>
      </c>
      <c r="U47" s="20">
        <v>1</v>
      </c>
      <c r="V47" s="216" t="s">
        <v>1213</v>
      </c>
      <c r="W47" s="218" t="s">
        <v>1228</v>
      </c>
      <c r="X47" s="85"/>
      <c r="Y47" s="21"/>
      <c r="Z47" s="86"/>
      <c r="AA47" s="80">
        <f t="shared" si="0"/>
        <v>0</v>
      </c>
      <c r="AB47" s="22">
        <f t="shared" si="1"/>
        <v>0</v>
      </c>
      <c r="AC47" s="23">
        <v>0.2</v>
      </c>
      <c r="AD47" s="23">
        <v>0.8</v>
      </c>
      <c r="AE47" s="22">
        <f t="shared" si="2"/>
        <v>0</v>
      </c>
      <c r="AF47" s="22">
        <f t="shared" si="3"/>
        <v>0</v>
      </c>
      <c r="AG47" s="26">
        <f t="shared" si="4"/>
        <v>0</v>
      </c>
      <c r="AH47" s="264">
        <f>AVERAGEIF(AG47:AG51,"&lt;&gt;#¡DIV/0!")</f>
        <v>0</v>
      </c>
      <c r="AI47" s="266">
        <f>+C47*AH47</f>
        <v>0</v>
      </c>
    </row>
    <row r="48" spans="1:35" ht="55.2" x14ac:dyDescent="0.3">
      <c r="A48" s="221"/>
      <c r="B48" s="223"/>
      <c r="C48" s="225"/>
      <c r="D48" s="227"/>
      <c r="E48" s="129"/>
      <c r="F48" s="177"/>
      <c r="G48" s="129"/>
      <c r="H48" s="228"/>
      <c r="I48" s="157"/>
      <c r="J48" s="129"/>
      <c r="K48" s="6">
        <v>2</v>
      </c>
      <c r="L48" s="96" t="s">
        <v>1786</v>
      </c>
      <c r="M48" s="160"/>
      <c r="N48" s="160"/>
      <c r="O48" s="143"/>
      <c r="P48" s="73"/>
      <c r="Q48" s="75" t="s">
        <v>1439</v>
      </c>
      <c r="R48" s="37" t="s">
        <v>464</v>
      </c>
      <c r="S48" s="36" t="s">
        <v>323</v>
      </c>
      <c r="T48" s="5" t="s">
        <v>1782</v>
      </c>
      <c r="U48" s="3">
        <v>120</v>
      </c>
      <c r="V48" s="217"/>
      <c r="W48" s="219"/>
      <c r="X48" s="87"/>
      <c r="Y48" s="11"/>
      <c r="Z48" s="88"/>
      <c r="AA48" s="81">
        <f t="shared" si="0"/>
        <v>0</v>
      </c>
      <c r="AB48" s="10">
        <f t="shared" si="1"/>
        <v>0</v>
      </c>
      <c r="AC48" s="9">
        <v>0.2</v>
      </c>
      <c r="AD48" s="9">
        <v>0.8</v>
      </c>
      <c r="AE48" s="10">
        <f t="shared" si="2"/>
        <v>0</v>
      </c>
      <c r="AF48" s="10">
        <f t="shared" si="3"/>
        <v>0</v>
      </c>
      <c r="AG48" s="27">
        <f t="shared" si="4"/>
        <v>0</v>
      </c>
      <c r="AH48" s="265"/>
      <c r="AI48" s="267"/>
    </row>
    <row r="49" spans="1:35" ht="82.8" x14ac:dyDescent="0.3">
      <c r="A49" s="221"/>
      <c r="B49" s="223"/>
      <c r="C49" s="225"/>
      <c r="D49" s="227"/>
      <c r="E49" s="129"/>
      <c r="F49" s="177"/>
      <c r="G49" s="129"/>
      <c r="H49" s="228"/>
      <c r="I49" s="157"/>
      <c r="J49" s="129"/>
      <c r="K49" s="6">
        <v>3</v>
      </c>
      <c r="L49" s="96" t="s">
        <v>1787</v>
      </c>
      <c r="M49" s="160"/>
      <c r="N49" s="160"/>
      <c r="O49" s="143"/>
      <c r="P49" s="73"/>
      <c r="Q49" s="75" t="s">
        <v>1441</v>
      </c>
      <c r="R49" s="37" t="s">
        <v>467</v>
      </c>
      <c r="S49" s="36" t="s">
        <v>468</v>
      </c>
      <c r="T49" s="5" t="s">
        <v>1782</v>
      </c>
      <c r="U49" s="117">
        <v>1050</v>
      </c>
      <c r="V49" s="217"/>
      <c r="W49" s="219"/>
      <c r="X49" s="87"/>
      <c r="Y49" s="11"/>
      <c r="Z49" s="89"/>
      <c r="AA49" s="81">
        <f t="shared" si="0"/>
        <v>0</v>
      </c>
      <c r="AB49" s="10">
        <f t="shared" si="1"/>
        <v>0</v>
      </c>
      <c r="AC49" s="9">
        <v>0.2</v>
      </c>
      <c r="AD49" s="9">
        <v>0.8</v>
      </c>
      <c r="AE49" s="10">
        <f t="shared" si="2"/>
        <v>0</v>
      </c>
      <c r="AF49" s="10">
        <f t="shared" si="3"/>
        <v>0</v>
      </c>
      <c r="AG49" s="27">
        <f t="shared" si="4"/>
        <v>0</v>
      </c>
      <c r="AH49" s="265"/>
      <c r="AI49" s="267"/>
    </row>
    <row r="50" spans="1:35" ht="69" x14ac:dyDescent="0.3">
      <c r="A50" s="221"/>
      <c r="B50" s="223"/>
      <c r="C50" s="225"/>
      <c r="D50" s="227"/>
      <c r="E50" s="129"/>
      <c r="F50" s="177"/>
      <c r="G50" s="129"/>
      <c r="H50" s="228"/>
      <c r="I50" s="157"/>
      <c r="J50" s="129"/>
      <c r="K50" s="6">
        <v>4</v>
      </c>
      <c r="L50" s="96" t="s">
        <v>1788</v>
      </c>
      <c r="M50" s="160"/>
      <c r="N50" s="160"/>
      <c r="O50" s="143"/>
      <c r="P50" s="73"/>
      <c r="Q50" s="75" t="s">
        <v>1449</v>
      </c>
      <c r="R50" s="37" t="s">
        <v>485</v>
      </c>
      <c r="S50" s="36" t="s">
        <v>486</v>
      </c>
      <c r="T50" s="5" t="s">
        <v>1782</v>
      </c>
      <c r="U50" s="3">
        <v>8</v>
      </c>
      <c r="V50" s="217"/>
      <c r="W50" s="219"/>
      <c r="X50" s="87"/>
      <c r="Y50" s="11"/>
      <c r="Z50" s="89"/>
      <c r="AA50" s="81">
        <f t="shared" si="0"/>
        <v>0</v>
      </c>
      <c r="AB50" s="10">
        <f t="shared" si="1"/>
        <v>0</v>
      </c>
      <c r="AC50" s="9">
        <v>0.2</v>
      </c>
      <c r="AD50" s="9">
        <v>0.8</v>
      </c>
      <c r="AE50" s="10">
        <f t="shared" si="2"/>
        <v>0</v>
      </c>
      <c r="AF50" s="10">
        <f t="shared" si="3"/>
        <v>0</v>
      </c>
      <c r="AG50" s="27">
        <f t="shared" si="4"/>
        <v>0</v>
      </c>
      <c r="AH50" s="265"/>
      <c r="AI50" s="267"/>
    </row>
    <row r="51" spans="1:35" ht="42" thickBot="1" x14ac:dyDescent="0.35">
      <c r="A51" s="221"/>
      <c r="B51" s="223"/>
      <c r="C51" s="225"/>
      <c r="D51" s="227"/>
      <c r="E51" s="129"/>
      <c r="F51" s="177"/>
      <c r="G51" s="129"/>
      <c r="H51" s="228"/>
      <c r="I51" s="157"/>
      <c r="J51" s="129"/>
      <c r="K51" s="6">
        <v>5</v>
      </c>
      <c r="L51" s="97" t="s">
        <v>1789</v>
      </c>
      <c r="M51" s="160"/>
      <c r="N51" s="160"/>
      <c r="O51" s="143"/>
      <c r="P51" s="73"/>
      <c r="Q51" s="78" t="s">
        <v>1448</v>
      </c>
      <c r="R51" s="37" t="s">
        <v>483</v>
      </c>
      <c r="S51" s="36" t="s">
        <v>484</v>
      </c>
      <c r="T51" s="5" t="s">
        <v>1782</v>
      </c>
      <c r="U51" s="3">
        <v>12</v>
      </c>
      <c r="V51" s="217"/>
      <c r="W51" s="219"/>
      <c r="X51" s="87"/>
      <c r="Y51" s="11"/>
      <c r="Z51" s="89"/>
      <c r="AA51" s="81">
        <f t="shared" si="0"/>
        <v>0</v>
      </c>
      <c r="AB51" s="10">
        <f t="shared" si="1"/>
        <v>0</v>
      </c>
      <c r="AC51" s="9">
        <v>0.2</v>
      </c>
      <c r="AD51" s="9">
        <v>0.8</v>
      </c>
      <c r="AE51" s="10">
        <f t="shared" si="2"/>
        <v>0</v>
      </c>
      <c r="AF51" s="10">
        <f t="shared" si="3"/>
        <v>0</v>
      </c>
      <c r="AG51" s="27">
        <f t="shared" si="4"/>
        <v>0</v>
      </c>
      <c r="AH51" s="265"/>
      <c r="AI51" s="267"/>
    </row>
    <row r="52" spans="1:35" ht="16.5" customHeight="1" x14ac:dyDescent="0.3">
      <c r="A52" s="229">
        <v>9</v>
      </c>
      <c r="B52" s="251" t="s">
        <v>1822</v>
      </c>
      <c r="C52" s="234">
        <v>0.02</v>
      </c>
      <c r="D52" s="236">
        <v>0</v>
      </c>
      <c r="E52" s="128" t="s">
        <v>1804</v>
      </c>
      <c r="F52" s="153">
        <v>1449087</v>
      </c>
      <c r="G52" s="128" t="s">
        <v>1815</v>
      </c>
      <c r="H52" s="238">
        <f>SUM(I52:I57)</f>
        <v>0</v>
      </c>
      <c r="I52" s="156">
        <v>0</v>
      </c>
      <c r="J52" s="128" t="s">
        <v>1185</v>
      </c>
      <c r="K52" s="18">
        <v>1</v>
      </c>
      <c r="L52" s="104" t="s">
        <v>1823</v>
      </c>
      <c r="M52" s="159">
        <v>44576</v>
      </c>
      <c r="N52" s="159">
        <v>44926</v>
      </c>
      <c r="O52" s="142" t="s">
        <v>1828</v>
      </c>
      <c r="P52" s="73"/>
      <c r="Q52" s="122" t="s">
        <v>1454</v>
      </c>
      <c r="R52" s="125" t="s">
        <v>496</v>
      </c>
      <c r="S52" s="125" t="s">
        <v>497</v>
      </c>
      <c r="T52" s="128" t="s">
        <v>1782</v>
      </c>
      <c r="U52" s="165">
        <v>1</v>
      </c>
      <c r="V52" s="216" t="s">
        <v>1213</v>
      </c>
      <c r="W52" s="218" t="s">
        <v>1228</v>
      </c>
      <c r="X52" s="90"/>
      <c r="Y52" s="15"/>
      <c r="Z52" s="91"/>
      <c r="AA52" s="82">
        <f t="shared" si="0"/>
        <v>0</v>
      </c>
      <c r="AB52" s="16">
        <f t="shared" si="1"/>
        <v>0</v>
      </c>
      <c r="AC52" s="17">
        <v>0.2</v>
      </c>
      <c r="AD52" s="17">
        <v>0.8</v>
      </c>
      <c r="AE52" s="16">
        <f t="shared" si="2"/>
        <v>0</v>
      </c>
      <c r="AF52" s="16">
        <f t="shared" si="3"/>
        <v>0</v>
      </c>
      <c r="AG52" s="28">
        <f t="shared" si="4"/>
        <v>0</v>
      </c>
      <c r="AH52" s="265">
        <f>AVERAGEIF(AG52:AG57,"&lt;&gt;#¡DIV/0!")</f>
        <v>0</v>
      </c>
      <c r="AI52" s="267">
        <f>+C52*AH52</f>
        <v>0</v>
      </c>
    </row>
    <row r="53" spans="1:35" ht="38.25" customHeight="1" x14ac:dyDescent="0.3">
      <c r="A53" s="221"/>
      <c r="B53" s="223"/>
      <c r="C53" s="225"/>
      <c r="D53" s="227"/>
      <c r="E53" s="129"/>
      <c r="F53" s="154"/>
      <c r="G53" s="129"/>
      <c r="H53" s="228"/>
      <c r="I53" s="157"/>
      <c r="J53" s="129"/>
      <c r="K53" s="6">
        <v>2</v>
      </c>
      <c r="L53" s="96" t="s">
        <v>1824</v>
      </c>
      <c r="M53" s="160"/>
      <c r="N53" s="160"/>
      <c r="O53" s="143"/>
      <c r="P53" s="73"/>
      <c r="Q53" s="123"/>
      <c r="R53" s="126"/>
      <c r="S53" s="126"/>
      <c r="T53" s="129"/>
      <c r="U53" s="170"/>
      <c r="V53" s="217"/>
      <c r="W53" s="219"/>
      <c r="X53" s="87"/>
      <c r="Y53" s="11"/>
      <c r="Z53" s="88"/>
      <c r="AA53" s="81">
        <f t="shared" si="0"/>
        <v>0</v>
      </c>
      <c r="AB53" s="10" t="e">
        <f t="shared" si="1"/>
        <v>#DIV/0!</v>
      </c>
      <c r="AC53" s="9">
        <v>0.2</v>
      </c>
      <c r="AD53" s="9">
        <v>0.8</v>
      </c>
      <c r="AE53" s="10">
        <f t="shared" si="2"/>
        <v>0</v>
      </c>
      <c r="AF53" s="10" t="e">
        <f t="shared" si="3"/>
        <v>#DIV/0!</v>
      </c>
      <c r="AG53" s="27" t="e">
        <f t="shared" si="4"/>
        <v>#DIV/0!</v>
      </c>
      <c r="AH53" s="265"/>
      <c r="AI53" s="267"/>
    </row>
    <row r="54" spans="1:35" ht="38.25" customHeight="1" x14ac:dyDescent="0.3">
      <c r="A54" s="221"/>
      <c r="B54" s="223"/>
      <c r="C54" s="225"/>
      <c r="D54" s="227"/>
      <c r="E54" s="129"/>
      <c r="F54" s="154"/>
      <c r="G54" s="129"/>
      <c r="H54" s="228"/>
      <c r="I54" s="157"/>
      <c r="J54" s="129"/>
      <c r="K54" s="6">
        <v>3</v>
      </c>
      <c r="L54" s="96" t="s">
        <v>1825</v>
      </c>
      <c r="M54" s="160"/>
      <c r="N54" s="160"/>
      <c r="O54" s="143"/>
      <c r="P54" s="73"/>
      <c r="Q54" s="123"/>
      <c r="R54" s="126"/>
      <c r="S54" s="126"/>
      <c r="T54" s="129"/>
      <c r="U54" s="170"/>
      <c r="V54" s="217"/>
      <c r="W54" s="219"/>
      <c r="X54" s="87"/>
      <c r="Y54" s="11"/>
      <c r="Z54" s="89"/>
      <c r="AA54" s="81">
        <f t="shared" si="0"/>
        <v>0</v>
      </c>
      <c r="AB54" s="10" t="e">
        <f t="shared" si="1"/>
        <v>#DIV/0!</v>
      </c>
      <c r="AC54" s="9">
        <v>0.2</v>
      </c>
      <c r="AD54" s="9">
        <v>0.8</v>
      </c>
      <c r="AE54" s="10">
        <f t="shared" si="2"/>
        <v>0</v>
      </c>
      <c r="AF54" s="10" t="e">
        <f t="shared" si="3"/>
        <v>#DIV/0!</v>
      </c>
      <c r="AG54" s="27" t="e">
        <f t="shared" si="4"/>
        <v>#DIV/0!</v>
      </c>
      <c r="AH54" s="265"/>
      <c r="AI54" s="267"/>
    </row>
    <row r="55" spans="1:35" ht="41.4" x14ac:dyDescent="0.3">
      <c r="A55" s="221"/>
      <c r="B55" s="223"/>
      <c r="C55" s="225"/>
      <c r="D55" s="227"/>
      <c r="E55" s="129"/>
      <c r="F55" s="154"/>
      <c r="G55" s="129"/>
      <c r="H55" s="228"/>
      <c r="I55" s="157"/>
      <c r="J55" s="129"/>
      <c r="K55" s="6">
        <v>4</v>
      </c>
      <c r="L55" s="96" t="s">
        <v>1826</v>
      </c>
      <c r="M55" s="160"/>
      <c r="N55" s="160"/>
      <c r="O55" s="143"/>
      <c r="P55" s="73"/>
      <c r="Q55" s="123"/>
      <c r="R55" s="126"/>
      <c r="S55" s="126"/>
      <c r="T55" s="129"/>
      <c r="U55" s="170"/>
      <c r="V55" s="217"/>
      <c r="W55" s="219"/>
      <c r="X55" s="87"/>
      <c r="Y55" s="11"/>
      <c r="Z55" s="89"/>
      <c r="AA55" s="81">
        <f t="shared" si="0"/>
        <v>0</v>
      </c>
      <c r="AB55" s="10" t="e">
        <f t="shared" si="1"/>
        <v>#DIV/0!</v>
      </c>
      <c r="AC55" s="9">
        <v>0.2</v>
      </c>
      <c r="AD55" s="9">
        <v>0.8</v>
      </c>
      <c r="AE55" s="10">
        <f t="shared" si="2"/>
        <v>0</v>
      </c>
      <c r="AF55" s="10" t="e">
        <f t="shared" si="3"/>
        <v>#DIV/0!</v>
      </c>
      <c r="AG55" s="27" t="e">
        <f t="shared" si="4"/>
        <v>#DIV/0!</v>
      </c>
      <c r="AH55" s="265"/>
      <c r="AI55" s="267"/>
    </row>
    <row r="56" spans="1:35" ht="41.4" x14ac:dyDescent="0.3">
      <c r="A56" s="221"/>
      <c r="B56" s="223"/>
      <c r="C56" s="225"/>
      <c r="D56" s="227"/>
      <c r="E56" s="129"/>
      <c r="F56" s="154"/>
      <c r="G56" s="129"/>
      <c r="H56" s="228"/>
      <c r="I56" s="157"/>
      <c r="J56" s="129"/>
      <c r="K56" s="6">
        <v>5</v>
      </c>
      <c r="L56" s="118" t="s">
        <v>1827</v>
      </c>
      <c r="M56" s="160"/>
      <c r="N56" s="160"/>
      <c r="O56" s="143"/>
      <c r="P56" s="73"/>
      <c r="Q56" s="123"/>
      <c r="R56" s="126"/>
      <c r="S56" s="126"/>
      <c r="T56" s="129"/>
      <c r="U56" s="170"/>
      <c r="V56" s="217"/>
      <c r="W56" s="219"/>
      <c r="X56" s="87"/>
      <c r="Y56" s="11"/>
      <c r="Z56" s="89"/>
      <c r="AA56" s="81">
        <f t="shared" si="0"/>
        <v>0</v>
      </c>
      <c r="AB56" s="10" t="e">
        <f t="shared" si="1"/>
        <v>#DIV/0!</v>
      </c>
      <c r="AC56" s="9">
        <v>0.2</v>
      </c>
      <c r="AD56" s="9">
        <v>0.8</v>
      </c>
      <c r="AE56" s="10">
        <f t="shared" si="2"/>
        <v>0</v>
      </c>
      <c r="AF56" s="10" t="e">
        <f t="shared" si="3"/>
        <v>#DIV/0!</v>
      </c>
      <c r="AG56" s="27" t="e">
        <f t="shared" si="4"/>
        <v>#DIV/0!</v>
      </c>
      <c r="AH56" s="265"/>
      <c r="AI56" s="267"/>
    </row>
    <row r="57" spans="1:35" ht="39" customHeight="1" thickBot="1" x14ac:dyDescent="0.35">
      <c r="A57" s="230"/>
      <c r="B57" s="256"/>
      <c r="C57" s="235"/>
      <c r="D57" s="237"/>
      <c r="E57" s="130"/>
      <c r="F57" s="155"/>
      <c r="G57" s="130"/>
      <c r="H57" s="239"/>
      <c r="I57" s="158"/>
      <c r="J57" s="130"/>
      <c r="K57" s="24">
        <v>6</v>
      </c>
      <c r="L57" s="121"/>
      <c r="M57" s="161"/>
      <c r="N57" s="161"/>
      <c r="O57" s="144"/>
      <c r="P57" s="73"/>
      <c r="Q57" s="124"/>
      <c r="R57" s="127"/>
      <c r="S57" s="127"/>
      <c r="T57" s="130"/>
      <c r="U57" s="183"/>
      <c r="V57" s="247"/>
      <c r="W57" s="240"/>
      <c r="X57" s="87"/>
      <c r="Y57" s="11"/>
      <c r="Z57" s="89"/>
      <c r="AA57" s="81" t="e">
        <f t="shared" si="0"/>
        <v>#DIV/0!</v>
      </c>
      <c r="AB57" s="10" t="e">
        <f t="shared" si="1"/>
        <v>#DIV/0!</v>
      </c>
      <c r="AC57" s="9">
        <v>0.2</v>
      </c>
      <c r="AD57" s="9">
        <v>0.8</v>
      </c>
      <c r="AE57" s="10" t="e">
        <f t="shared" si="2"/>
        <v>#DIV/0!</v>
      </c>
      <c r="AF57" s="10" t="e">
        <f t="shared" si="3"/>
        <v>#DIV/0!</v>
      </c>
      <c r="AG57" s="27" t="e">
        <f t="shared" si="4"/>
        <v>#DIV/0!</v>
      </c>
      <c r="AH57" s="265"/>
      <c r="AI57" s="267"/>
    </row>
    <row r="58" spans="1:35" x14ac:dyDescent="0.3">
      <c r="A58" s="229">
        <v>10</v>
      </c>
      <c r="B58" s="251" t="s">
        <v>1829</v>
      </c>
      <c r="C58" s="234">
        <v>0.02</v>
      </c>
      <c r="D58" s="236">
        <v>0</v>
      </c>
      <c r="E58" s="128" t="s">
        <v>1804</v>
      </c>
      <c r="F58" s="153">
        <v>1449087</v>
      </c>
      <c r="G58" s="128" t="s">
        <v>1815</v>
      </c>
      <c r="H58" s="238">
        <f>SUM(I58:I63)</f>
        <v>0</v>
      </c>
      <c r="I58" s="156">
        <v>0</v>
      </c>
      <c r="J58" s="128" t="s">
        <v>1185</v>
      </c>
      <c r="K58" s="148">
        <v>1</v>
      </c>
      <c r="L58" s="134" t="s">
        <v>1833</v>
      </c>
      <c r="M58" s="136">
        <v>44576</v>
      </c>
      <c r="N58" s="139">
        <v>44926</v>
      </c>
      <c r="O58" s="142" t="s">
        <v>1836</v>
      </c>
      <c r="P58" s="73"/>
      <c r="Q58" s="122" t="s">
        <v>1810</v>
      </c>
      <c r="R58" s="125" t="s">
        <v>1839</v>
      </c>
      <c r="S58" s="125" t="s">
        <v>1840</v>
      </c>
      <c r="T58" s="128" t="s">
        <v>1782</v>
      </c>
      <c r="U58" s="131">
        <v>1</v>
      </c>
      <c r="V58" s="216" t="s">
        <v>1213</v>
      </c>
      <c r="W58" s="218" t="s">
        <v>1228</v>
      </c>
      <c r="X58" s="90"/>
      <c r="Y58" s="15"/>
      <c r="Z58" s="91"/>
      <c r="AA58" s="82">
        <f t="shared" si="0"/>
        <v>0</v>
      </c>
      <c r="AB58" s="16">
        <f t="shared" si="1"/>
        <v>0</v>
      </c>
      <c r="AC58" s="17">
        <v>0.2</v>
      </c>
      <c r="AD58" s="17">
        <v>0.8</v>
      </c>
      <c r="AE58" s="16">
        <f t="shared" si="2"/>
        <v>0</v>
      </c>
      <c r="AF58" s="16">
        <f t="shared" si="3"/>
        <v>0</v>
      </c>
      <c r="AG58" s="28">
        <f t="shared" si="4"/>
        <v>0</v>
      </c>
      <c r="AH58" s="265">
        <f>AVERAGEIF(AG58:AG63,"&lt;&gt;#¡DIV/0!")</f>
        <v>0</v>
      </c>
      <c r="AI58" s="267">
        <f>+C58*AH58</f>
        <v>0</v>
      </c>
    </row>
    <row r="59" spans="1:35" x14ac:dyDescent="0.3">
      <c r="A59" s="221"/>
      <c r="B59" s="223"/>
      <c r="C59" s="225"/>
      <c r="D59" s="227"/>
      <c r="E59" s="129"/>
      <c r="F59" s="154"/>
      <c r="G59" s="129"/>
      <c r="H59" s="228"/>
      <c r="I59" s="157"/>
      <c r="J59" s="129"/>
      <c r="K59" s="149"/>
      <c r="L59" s="135"/>
      <c r="M59" s="137"/>
      <c r="N59" s="140"/>
      <c r="O59" s="143"/>
      <c r="P59" s="73"/>
      <c r="Q59" s="123"/>
      <c r="R59" s="126"/>
      <c r="S59" s="126"/>
      <c r="T59" s="129"/>
      <c r="U59" s="132"/>
      <c r="V59" s="217"/>
      <c r="W59" s="219"/>
      <c r="X59" s="87"/>
      <c r="Y59" s="11"/>
      <c r="Z59" s="88"/>
      <c r="AA59" s="81" t="e">
        <f t="shared" ref="AA59:AA81" si="5">+Y59/COUNTIF(L59,"*")</f>
        <v>#DIV/0!</v>
      </c>
      <c r="AB59" s="10" t="e">
        <f t="shared" si="1"/>
        <v>#DIV/0!</v>
      </c>
      <c r="AC59" s="9">
        <v>0.2</v>
      </c>
      <c r="AD59" s="9">
        <v>0.8</v>
      </c>
      <c r="AE59" s="10" t="e">
        <f t="shared" si="2"/>
        <v>#DIV/0!</v>
      </c>
      <c r="AF59" s="10" t="e">
        <f t="shared" si="3"/>
        <v>#DIV/0!</v>
      </c>
      <c r="AG59" s="27" t="e">
        <f t="shared" si="4"/>
        <v>#DIV/0!</v>
      </c>
      <c r="AH59" s="265"/>
      <c r="AI59" s="267"/>
    </row>
    <row r="60" spans="1:35" x14ac:dyDescent="0.3">
      <c r="A60" s="221"/>
      <c r="B60" s="223"/>
      <c r="C60" s="225"/>
      <c r="D60" s="227"/>
      <c r="E60" s="129"/>
      <c r="F60" s="154"/>
      <c r="G60" s="129"/>
      <c r="H60" s="228"/>
      <c r="I60" s="157"/>
      <c r="J60" s="129"/>
      <c r="K60" s="150">
        <v>2</v>
      </c>
      <c r="L60" s="145" t="s">
        <v>1834</v>
      </c>
      <c r="M60" s="137"/>
      <c r="N60" s="140"/>
      <c r="O60" s="143"/>
      <c r="P60" s="73"/>
      <c r="Q60" s="123"/>
      <c r="R60" s="126"/>
      <c r="S60" s="126"/>
      <c r="T60" s="129"/>
      <c r="U60" s="132"/>
      <c r="V60" s="217"/>
      <c r="W60" s="219"/>
      <c r="X60" s="87"/>
      <c r="Y60" s="11"/>
      <c r="Z60" s="89"/>
      <c r="AA60" s="81">
        <f t="shared" si="5"/>
        <v>0</v>
      </c>
      <c r="AB60" s="10" t="e">
        <f t="shared" ref="AB60:AB81" si="6">+Z60/U60</f>
        <v>#DIV/0!</v>
      </c>
      <c r="AC60" s="9">
        <v>0.2</v>
      </c>
      <c r="AD60" s="9">
        <v>0.8</v>
      </c>
      <c r="AE60" s="10">
        <f t="shared" ref="AE60:AE81" si="7">+AA60*AC60</f>
        <v>0</v>
      </c>
      <c r="AF60" s="10" t="e">
        <f t="shared" ref="AF60:AF81" si="8">+AB60*AD60</f>
        <v>#DIV/0!</v>
      </c>
      <c r="AG60" s="27" t="e">
        <f t="shared" ref="AG60:AG81" si="9">+AE60+AF60</f>
        <v>#DIV/0!</v>
      </c>
      <c r="AH60" s="265"/>
      <c r="AI60" s="267"/>
    </row>
    <row r="61" spans="1:35" x14ac:dyDescent="0.3">
      <c r="A61" s="221"/>
      <c r="B61" s="223"/>
      <c r="C61" s="225"/>
      <c r="D61" s="227"/>
      <c r="E61" s="129"/>
      <c r="F61" s="154"/>
      <c r="G61" s="129"/>
      <c r="H61" s="228"/>
      <c r="I61" s="157"/>
      <c r="J61" s="129"/>
      <c r="K61" s="151"/>
      <c r="L61" s="146"/>
      <c r="M61" s="137"/>
      <c r="N61" s="140"/>
      <c r="O61" s="143"/>
      <c r="P61" s="73"/>
      <c r="Q61" s="123"/>
      <c r="R61" s="126"/>
      <c r="S61" s="126"/>
      <c r="T61" s="129"/>
      <c r="U61" s="132"/>
      <c r="V61" s="217"/>
      <c r="W61" s="219"/>
      <c r="X61" s="87"/>
      <c r="Y61" s="11"/>
      <c r="Z61" s="89"/>
      <c r="AA61" s="81" t="e">
        <f t="shared" si="5"/>
        <v>#DIV/0!</v>
      </c>
      <c r="AB61" s="10" t="e">
        <f t="shared" si="6"/>
        <v>#DIV/0!</v>
      </c>
      <c r="AC61" s="9">
        <v>0.2</v>
      </c>
      <c r="AD61" s="9">
        <v>0.8</v>
      </c>
      <c r="AE61" s="10" t="e">
        <f t="shared" si="7"/>
        <v>#DIV/0!</v>
      </c>
      <c r="AF61" s="10" t="e">
        <f t="shared" si="8"/>
        <v>#DIV/0!</v>
      </c>
      <c r="AG61" s="27" t="e">
        <f t="shared" si="9"/>
        <v>#DIV/0!</v>
      </c>
      <c r="AH61" s="265"/>
      <c r="AI61" s="267"/>
    </row>
    <row r="62" spans="1:35" x14ac:dyDescent="0.3">
      <c r="A62" s="221"/>
      <c r="B62" s="223"/>
      <c r="C62" s="225"/>
      <c r="D62" s="227"/>
      <c r="E62" s="129"/>
      <c r="F62" s="154"/>
      <c r="G62" s="129"/>
      <c r="H62" s="228"/>
      <c r="I62" s="157"/>
      <c r="J62" s="129"/>
      <c r="K62" s="150">
        <v>3</v>
      </c>
      <c r="L62" s="147" t="s">
        <v>1835</v>
      </c>
      <c r="M62" s="137"/>
      <c r="N62" s="140"/>
      <c r="O62" s="143"/>
      <c r="P62" s="73"/>
      <c r="Q62" s="123"/>
      <c r="R62" s="126"/>
      <c r="S62" s="126"/>
      <c r="T62" s="129"/>
      <c r="U62" s="132"/>
      <c r="V62" s="217"/>
      <c r="W62" s="219"/>
      <c r="X62" s="87"/>
      <c r="Y62" s="11"/>
      <c r="Z62" s="89"/>
      <c r="AA62" s="81">
        <f t="shared" si="5"/>
        <v>0</v>
      </c>
      <c r="AB62" s="10" t="e">
        <f t="shared" si="6"/>
        <v>#DIV/0!</v>
      </c>
      <c r="AC62" s="9">
        <v>0.2</v>
      </c>
      <c r="AD62" s="9">
        <v>0.8</v>
      </c>
      <c r="AE62" s="10">
        <f t="shared" si="7"/>
        <v>0</v>
      </c>
      <c r="AF62" s="10" t="e">
        <f t="shared" si="8"/>
        <v>#DIV/0!</v>
      </c>
      <c r="AG62" s="27" t="e">
        <f t="shared" si="9"/>
        <v>#DIV/0!</v>
      </c>
      <c r="AH62" s="265"/>
      <c r="AI62" s="267"/>
    </row>
    <row r="63" spans="1:35" ht="15" thickBot="1" x14ac:dyDescent="0.35">
      <c r="A63" s="230"/>
      <c r="B63" s="256"/>
      <c r="C63" s="235"/>
      <c r="D63" s="237"/>
      <c r="E63" s="130"/>
      <c r="F63" s="155"/>
      <c r="G63" s="130"/>
      <c r="H63" s="239"/>
      <c r="I63" s="158"/>
      <c r="J63" s="130"/>
      <c r="K63" s="152"/>
      <c r="L63" s="130"/>
      <c r="M63" s="138"/>
      <c r="N63" s="141"/>
      <c r="O63" s="144"/>
      <c r="P63" s="73"/>
      <c r="Q63" s="124"/>
      <c r="R63" s="127"/>
      <c r="S63" s="127"/>
      <c r="T63" s="130"/>
      <c r="U63" s="133"/>
      <c r="V63" s="217"/>
      <c r="W63" s="219"/>
      <c r="X63" s="87"/>
      <c r="Y63" s="11"/>
      <c r="Z63" s="89"/>
      <c r="AA63" s="81" t="e">
        <f t="shared" si="5"/>
        <v>#DIV/0!</v>
      </c>
      <c r="AB63" s="10" t="e">
        <f t="shared" si="6"/>
        <v>#DIV/0!</v>
      </c>
      <c r="AC63" s="9">
        <v>0.2</v>
      </c>
      <c r="AD63" s="9">
        <v>0.8</v>
      </c>
      <c r="AE63" s="10" t="e">
        <f t="shared" si="7"/>
        <v>#DIV/0!</v>
      </c>
      <c r="AF63" s="10" t="e">
        <f t="shared" si="8"/>
        <v>#DIV/0!</v>
      </c>
      <c r="AG63" s="27" t="e">
        <f t="shared" si="9"/>
        <v>#DIV/0!</v>
      </c>
      <c r="AH63" s="265"/>
      <c r="AI63" s="267"/>
    </row>
    <row r="64" spans="1:35" ht="16.5" customHeight="1" x14ac:dyDescent="0.3">
      <c r="A64" s="229">
        <v>11</v>
      </c>
      <c r="B64" s="251" t="s">
        <v>1830</v>
      </c>
      <c r="C64" s="234">
        <v>0.02</v>
      </c>
      <c r="D64" s="236">
        <v>0</v>
      </c>
      <c r="E64" s="128" t="s">
        <v>1804</v>
      </c>
      <c r="F64" s="153">
        <v>1449087</v>
      </c>
      <c r="G64" s="128" t="s">
        <v>1815</v>
      </c>
      <c r="H64" s="238">
        <f>SUM(I64:I69)</f>
        <v>0</v>
      </c>
      <c r="I64" s="156">
        <v>0</v>
      </c>
      <c r="J64" s="128" t="s">
        <v>1185</v>
      </c>
      <c r="K64" s="148">
        <v>1</v>
      </c>
      <c r="L64" s="134" t="s">
        <v>1833</v>
      </c>
      <c r="M64" s="136">
        <v>44576</v>
      </c>
      <c r="N64" s="139">
        <v>44926</v>
      </c>
      <c r="O64" s="142" t="s">
        <v>1836</v>
      </c>
      <c r="P64" s="73"/>
      <c r="Q64" s="122" t="s">
        <v>1810</v>
      </c>
      <c r="R64" s="125" t="s">
        <v>1841</v>
      </c>
      <c r="S64" s="125" t="s">
        <v>1843</v>
      </c>
      <c r="T64" s="128" t="s">
        <v>1782</v>
      </c>
      <c r="U64" s="131">
        <v>1</v>
      </c>
      <c r="V64" s="216" t="s">
        <v>1213</v>
      </c>
      <c r="W64" s="218" t="s">
        <v>1228</v>
      </c>
      <c r="X64" s="90"/>
      <c r="Y64" s="15"/>
      <c r="Z64" s="91"/>
      <c r="AA64" s="82">
        <f t="shared" si="5"/>
        <v>0</v>
      </c>
      <c r="AB64" s="16">
        <f t="shared" si="6"/>
        <v>0</v>
      </c>
      <c r="AC64" s="17">
        <v>0.2</v>
      </c>
      <c r="AD64" s="17">
        <v>0.8</v>
      </c>
      <c r="AE64" s="16">
        <f t="shared" si="7"/>
        <v>0</v>
      </c>
      <c r="AF64" s="16">
        <f t="shared" si="8"/>
        <v>0</v>
      </c>
      <c r="AG64" s="28">
        <f t="shared" si="9"/>
        <v>0</v>
      </c>
      <c r="AH64" s="265">
        <f>AVERAGEIF(AG64:AG69,"&lt;&gt;#¡DIV/0!")</f>
        <v>0</v>
      </c>
      <c r="AI64" s="267">
        <f>+C64*AH64</f>
        <v>0</v>
      </c>
    </row>
    <row r="65" spans="1:35" x14ac:dyDescent="0.3">
      <c r="A65" s="221"/>
      <c r="B65" s="223"/>
      <c r="C65" s="225"/>
      <c r="D65" s="227"/>
      <c r="E65" s="129"/>
      <c r="F65" s="154"/>
      <c r="G65" s="129"/>
      <c r="H65" s="228"/>
      <c r="I65" s="157"/>
      <c r="J65" s="129"/>
      <c r="K65" s="149"/>
      <c r="L65" s="135"/>
      <c r="M65" s="137"/>
      <c r="N65" s="140"/>
      <c r="O65" s="143"/>
      <c r="P65" s="73"/>
      <c r="Q65" s="123"/>
      <c r="R65" s="126"/>
      <c r="S65" s="126"/>
      <c r="T65" s="129"/>
      <c r="U65" s="132"/>
      <c r="V65" s="217"/>
      <c r="W65" s="219"/>
      <c r="X65" s="87"/>
      <c r="Y65" s="11"/>
      <c r="Z65" s="88"/>
      <c r="AA65" s="81" t="e">
        <f t="shared" si="5"/>
        <v>#DIV/0!</v>
      </c>
      <c r="AB65" s="10" t="e">
        <f t="shared" si="6"/>
        <v>#DIV/0!</v>
      </c>
      <c r="AC65" s="9">
        <v>0.2</v>
      </c>
      <c r="AD65" s="9">
        <v>0.8</v>
      </c>
      <c r="AE65" s="10" t="e">
        <f t="shared" si="7"/>
        <v>#DIV/0!</v>
      </c>
      <c r="AF65" s="10" t="e">
        <f t="shared" si="8"/>
        <v>#DIV/0!</v>
      </c>
      <c r="AG65" s="27" t="e">
        <f t="shared" si="9"/>
        <v>#DIV/0!</v>
      </c>
      <c r="AH65" s="265"/>
      <c r="AI65" s="267"/>
    </row>
    <row r="66" spans="1:35" x14ac:dyDescent="0.3">
      <c r="A66" s="221"/>
      <c r="B66" s="223"/>
      <c r="C66" s="225"/>
      <c r="D66" s="227"/>
      <c r="E66" s="129"/>
      <c r="F66" s="154"/>
      <c r="G66" s="129"/>
      <c r="H66" s="228"/>
      <c r="I66" s="157"/>
      <c r="J66" s="129"/>
      <c r="K66" s="150">
        <v>2</v>
      </c>
      <c r="L66" s="145" t="s">
        <v>1834</v>
      </c>
      <c r="M66" s="137"/>
      <c r="N66" s="140"/>
      <c r="O66" s="143"/>
      <c r="P66" s="73"/>
      <c r="Q66" s="123"/>
      <c r="R66" s="126"/>
      <c r="S66" s="126"/>
      <c r="T66" s="129"/>
      <c r="U66" s="132"/>
      <c r="V66" s="217"/>
      <c r="W66" s="219"/>
      <c r="X66" s="87"/>
      <c r="Y66" s="11"/>
      <c r="Z66" s="89"/>
      <c r="AA66" s="81">
        <f t="shared" si="5"/>
        <v>0</v>
      </c>
      <c r="AB66" s="10" t="e">
        <f t="shared" si="6"/>
        <v>#DIV/0!</v>
      </c>
      <c r="AC66" s="9">
        <v>0.2</v>
      </c>
      <c r="AD66" s="9">
        <v>0.8</v>
      </c>
      <c r="AE66" s="10">
        <f t="shared" si="7"/>
        <v>0</v>
      </c>
      <c r="AF66" s="10" t="e">
        <f t="shared" si="8"/>
        <v>#DIV/0!</v>
      </c>
      <c r="AG66" s="27" t="e">
        <f t="shared" si="9"/>
        <v>#DIV/0!</v>
      </c>
      <c r="AH66" s="265"/>
      <c r="AI66" s="267"/>
    </row>
    <row r="67" spans="1:35" x14ac:dyDescent="0.3">
      <c r="A67" s="221"/>
      <c r="B67" s="223"/>
      <c r="C67" s="225"/>
      <c r="D67" s="227"/>
      <c r="E67" s="129"/>
      <c r="F67" s="154"/>
      <c r="G67" s="129"/>
      <c r="H67" s="228"/>
      <c r="I67" s="157"/>
      <c r="J67" s="129"/>
      <c r="K67" s="151"/>
      <c r="L67" s="146"/>
      <c r="M67" s="137"/>
      <c r="N67" s="140"/>
      <c r="O67" s="143"/>
      <c r="P67" s="73"/>
      <c r="Q67" s="123"/>
      <c r="R67" s="126"/>
      <c r="S67" s="126"/>
      <c r="T67" s="129"/>
      <c r="U67" s="132"/>
      <c r="V67" s="217"/>
      <c r="W67" s="219"/>
      <c r="X67" s="87"/>
      <c r="Y67" s="11"/>
      <c r="Z67" s="89"/>
      <c r="AA67" s="81" t="e">
        <f t="shared" si="5"/>
        <v>#DIV/0!</v>
      </c>
      <c r="AB67" s="10" t="e">
        <f t="shared" si="6"/>
        <v>#DIV/0!</v>
      </c>
      <c r="AC67" s="9">
        <v>0.2</v>
      </c>
      <c r="AD67" s="9">
        <v>0.8</v>
      </c>
      <c r="AE67" s="10" t="e">
        <f t="shared" si="7"/>
        <v>#DIV/0!</v>
      </c>
      <c r="AF67" s="10" t="e">
        <f t="shared" si="8"/>
        <v>#DIV/0!</v>
      </c>
      <c r="AG67" s="27" t="e">
        <f t="shared" si="9"/>
        <v>#DIV/0!</v>
      </c>
      <c r="AH67" s="265"/>
      <c r="AI67" s="267"/>
    </row>
    <row r="68" spans="1:35" x14ac:dyDescent="0.3">
      <c r="A68" s="221"/>
      <c r="B68" s="223"/>
      <c r="C68" s="225"/>
      <c r="D68" s="227"/>
      <c r="E68" s="129"/>
      <c r="F68" s="154"/>
      <c r="G68" s="129"/>
      <c r="H68" s="228"/>
      <c r="I68" s="157"/>
      <c r="J68" s="129"/>
      <c r="K68" s="150">
        <v>3</v>
      </c>
      <c r="L68" s="147" t="s">
        <v>1835</v>
      </c>
      <c r="M68" s="137"/>
      <c r="N68" s="140"/>
      <c r="O68" s="143"/>
      <c r="P68" s="73"/>
      <c r="Q68" s="123"/>
      <c r="R68" s="126"/>
      <c r="S68" s="126"/>
      <c r="T68" s="129"/>
      <c r="U68" s="132"/>
      <c r="V68" s="217"/>
      <c r="W68" s="219"/>
      <c r="X68" s="87"/>
      <c r="Y68" s="11"/>
      <c r="Z68" s="89"/>
      <c r="AA68" s="81">
        <f t="shared" si="5"/>
        <v>0</v>
      </c>
      <c r="AB68" s="10" t="e">
        <f t="shared" si="6"/>
        <v>#DIV/0!</v>
      </c>
      <c r="AC68" s="9">
        <v>0.2</v>
      </c>
      <c r="AD68" s="9">
        <v>0.8</v>
      </c>
      <c r="AE68" s="10">
        <f t="shared" si="7"/>
        <v>0</v>
      </c>
      <c r="AF68" s="10" t="e">
        <f t="shared" si="8"/>
        <v>#DIV/0!</v>
      </c>
      <c r="AG68" s="27" t="e">
        <f t="shared" si="9"/>
        <v>#DIV/0!</v>
      </c>
      <c r="AH68" s="265"/>
      <c r="AI68" s="267"/>
    </row>
    <row r="69" spans="1:35" ht="15" thickBot="1" x14ac:dyDescent="0.35">
      <c r="A69" s="230"/>
      <c r="B69" s="256"/>
      <c r="C69" s="235"/>
      <c r="D69" s="237"/>
      <c r="E69" s="130"/>
      <c r="F69" s="155"/>
      <c r="G69" s="130"/>
      <c r="H69" s="239"/>
      <c r="I69" s="158"/>
      <c r="J69" s="130"/>
      <c r="K69" s="152"/>
      <c r="L69" s="130"/>
      <c r="M69" s="138"/>
      <c r="N69" s="141"/>
      <c r="O69" s="144"/>
      <c r="P69" s="73"/>
      <c r="Q69" s="124"/>
      <c r="R69" s="127"/>
      <c r="S69" s="127"/>
      <c r="T69" s="130"/>
      <c r="U69" s="133"/>
      <c r="V69" s="217"/>
      <c r="W69" s="219"/>
      <c r="X69" s="87"/>
      <c r="Y69" s="11"/>
      <c r="Z69" s="89"/>
      <c r="AA69" s="81" t="e">
        <f t="shared" si="5"/>
        <v>#DIV/0!</v>
      </c>
      <c r="AB69" s="10" t="e">
        <f t="shared" si="6"/>
        <v>#DIV/0!</v>
      </c>
      <c r="AC69" s="9">
        <v>0.2</v>
      </c>
      <c r="AD69" s="9">
        <v>0.8</v>
      </c>
      <c r="AE69" s="10" t="e">
        <f t="shared" si="7"/>
        <v>#DIV/0!</v>
      </c>
      <c r="AF69" s="10" t="e">
        <f t="shared" si="8"/>
        <v>#DIV/0!</v>
      </c>
      <c r="AG69" s="27" t="e">
        <f t="shared" si="9"/>
        <v>#DIV/0!</v>
      </c>
      <c r="AH69" s="265"/>
      <c r="AI69" s="267"/>
    </row>
    <row r="70" spans="1:35" ht="16.5" customHeight="1" x14ac:dyDescent="0.3">
      <c r="A70" s="229">
        <v>12</v>
      </c>
      <c r="B70" s="251" t="s">
        <v>1831</v>
      </c>
      <c r="C70" s="234">
        <v>0.02</v>
      </c>
      <c r="D70" s="236">
        <v>0</v>
      </c>
      <c r="E70" s="128" t="s">
        <v>1804</v>
      </c>
      <c r="F70" s="153">
        <v>1449087</v>
      </c>
      <c r="G70" s="128" t="s">
        <v>1815</v>
      </c>
      <c r="H70" s="238">
        <f>SUM(I70:I75)</f>
        <v>0</v>
      </c>
      <c r="I70" s="156">
        <v>0</v>
      </c>
      <c r="J70" s="128" t="s">
        <v>1185</v>
      </c>
      <c r="K70" s="148">
        <v>1</v>
      </c>
      <c r="L70" s="134" t="s">
        <v>1833</v>
      </c>
      <c r="M70" s="136">
        <v>44576</v>
      </c>
      <c r="N70" s="139">
        <v>44926</v>
      </c>
      <c r="O70" s="142" t="s">
        <v>1836</v>
      </c>
      <c r="P70" s="73"/>
      <c r="Q70" s="122" t="s">
        <v>1810</v>
      </c>
      <c r="R70" s="125" t="s">
        <v>1842</v>
      </c>
      <c r="S70" s="125" t="s">
        <v>1844</v>
      </c>
      <c r="T70" s="128" t="s">
        <v>1782</v>
      </c>
      <c r="U70" s="131">
        <v>1</v>
      </c>
      <c r="V70" s="216" t="s">
        <v>1213</v>
      </c>
      <c r="W70" s="218" t="s">
        <v>1228</v>
      </c>
      <c r="X70" s="90"/>
      <c r="Y70" s="15"/>
      <c r="Z70" s="91"/>
      <c r="AA70" s="82">
        <f t="shared" si="5"/>
        <v>0</v>
      </c>
      <c r="AB70" s="16">
        <f t="shared" si="6"/>
        <v>0</v>
      </c>
      <c r="AC70" s="17">
        <v>0.2</v>
      </c>
      <c r="AD70" s="17">
        <v>0.8</v>
      </c>
      <c r="AE70" s="16">
        <f t="shared" si="7"/>
        <v>0</v>
      </c>
      <c r="AF70" s="16">
        <f t="shared" si="8"/>
        <v>0</v>
      </c>
      <c r="AG70" s="28">
        <f t="shared" si="9"/>
        <v>0</v>
      </c>
      <c r="AH70" s="265">
        <f>AVERAGEIF(AG70:AG75,"&lt;&gt;#¡DIV/0!")</f>
        <v>0</v>
      </c>
      <c r="AI70" s="267">
        <f>+C70*AH70</f>
        <v>0</v>
      </c>
    </row>
    <row r="71" spans="1:35" x14ac:dyDescent="0.3">
      <c r="A71" s="221"/>
      <c r="B71" s="223"/>
      <c r="C71" s="225"/>
      <c r="D71" s="227"/>
      <c r="E71" s="129"/>
      <c r="F71" s="154"/>
      <c r="G71" s="129"/>
      <c r="H71" s="228"/>
      <c r="I71" s="157"/>
      <c r="J71" s="129"/>
      <c r="K71" s="149"/>
      <c r="L71" s="135"/>
      <c r="M71" s="137"/>
      <c r="N71" s="140"/>
      <c r="O71" s="143"/>
      <c r="P71" s="73"/>
      <c r="Q71" s="123"/>
      <c r="R71" s="126"/>
      <c r="S71" s="126"/>
      <c r="T71" s="129"/>
      <c r="U71" s="132"/>
      <c r="V71" s="217"/>
      <c r="W71" s="219"/>
      <c r="X71" s="87"/>
      <c r="Y71" s="11"/>
      <c r="Z71" s="88"/>
      <c r="AA71" s="81" t="e">
        <f t="shared" si="5"/>
        <v>#DIV/0!</v>
      </c>
      <c r="AB71" s="10" t="e">
        <f t="shared" si="6"/>
        <v>#DIV/0!</v>
      </c>
      <c r="AC71" s="9">
        <v>0.2</v>
      </c>
      <c r="AD71" s="9">
        <v>0.8</v>
      </c>
      <c r="AE71" s="10" t="e">
        <f t="shared" si="7"/>
        <v>#DIV/0!</v>
      </c>
      <c r="AF71" s="10" t="e">
        <f t="shared" si="8"/>
        <v>#DIV/0!</v>
      </c>
      <c r="AG71" s="27" t="e">
        <f t="shared" si="9"/>
        <v>#DIV/0!</v>
      </c>
      <c r="AH71" s="265"/>
      <c r="AI71" s="267"/>
    </row>
    <row r="72" spans="1:35" x14ac:dyDescent="0.3">
      <c r="A72" s="221"/>
      <c r="B72" s="223"/>
      <c r="C72" s="225"/>
      <c r="D72" s="227"/>
      <c r="E72" s="129"/>
      <c r="F72" s="154"/>
      <c r="G72" s="129"/>
      <c r="H72" s="228"/>
      <c r="I72" s="157"/>
      <c r="J72" s="129"/>
      <c r="K72" s="150">
        <v>2</v>
      </c>
      <c r="L72" s="145" t="s">
        <v>1834</v>
      </c>
      <c r="M72" s="137"/>
      <c r="N72" s="140"/>
      <c r="O72" s="143"/>
      <c r="P72" s="73"/>
      <c r="Q72" s="123"/>
      <c r="R72" s="126"/>
      <c r="S72" s="126"/>
      <c r="T72" s="129"/>
      <c r="U72" s="132"/>
      <c r="V72" s="217"/>
      <c r="W72" s="219"/>
      <c r="X72" s="87"/>
      <c r="Y72" s="11"/>
      <c r="Z72" s="89"/>
      <c r="AA72" s="81">
        <f t="shared" si="5"/>
        <v>0</v>
      </c>
      <c r="AB72" s="10" t="e">
        <f t="shared" si="6"/>
        <v>#DIV/0!</v>
      </c>
      <c r="AC72" s="9">
        <v>0.2</v>
      </c>
      <c r="AD72" s="9">
        <v>0.8</v>
      </c>
      <c r="AE72" s="10">
        <f t="shared" si="7"/>
        <v>0</v>
      </c>
      <c r="AF72" s="10" t="e">
        <f t="shared" si="8"/>
        <v>#DIV/0!</v>
      </c>
      <c r="AG72" s="27" t="e">
        <f t="shared" si="9"/>
        <v>#DIV/0!</v>
      </c>
      <c r="AH72" s="265"/>
      <c r="AI72" s="267"/>
    </row>
    <row r="73" spans="1:35" x14ac:dyDescent="0.3">
      <c r="A73" s="221"/>
      <c r="B73" s="223"/>
      <c r="C73" s="225"/>
      <c r="D73" s="227"/>
      <c r="E73" s="129"/>
      <c r="F73" s="154"/>
      <c r="G73" s="129"/>
      <c r="H73" s="228"/>
      <c r="I73" s="157"/>
      <c r="J73" s="129"/>
      <c r="K73" s="151"/>
      <c r="L73" s="146"/>
      <c r="M73" s="137"/>
      <c r="N73" s="140"/>
      <c r="O73" s="143"/>
      <c r="P73" s="73"/>
      <c r="Q73" s="123"/>
      <c r="R73" s="126"/>
      <c r="S73" s="126"/>
      <c r="T73" s="129"/>
      <c r="U73" s="132"/>
      <c r="V73" s="217"/>
      <c r="W73" s="219"/>
      <c r="X73" s="87"/>
      <c r="Y73" s="11"/>
      <c r="Z73" s="89"/>
      <c r="AA73" s="81" t="e">
        <f t="shared" si="5"/>
        <v>#DIV/0!</v>
      </c>
      <c r="AB73" s="10" t="e">
        <f t="shared" si="6"/>
        <v>#DIV/0!</v>
      </c>
      <c r="AC73" s="9">
        <v>0.2</v>
      </c>
      <c r="AD73" s="9">
        <v>0.8</v>
      </c>
      <c r="AE73" s="10" t="e">
        <f t="shared" si="7"/>
        <v>#DIV/0!</v>
      </c>
      <c r="AF73" s="10" t="e">
        <f t="shared" si="8"/>
        <v>#DIV/0!</v>
      </c>
      <c r="AG73" s="27" t="e">
        <f t="shared" si="9"/>
        <v>#DIV/0!</v>
      </c>
      <c r="AH73" s="265"/>
      <c r="AI73" s="267"/>
    </row>
    <row r="74" spans="1:35" x14ac:dyDescent="0.3">
      <c r="A74" s="221"/>
      <c r="B74" s="223"/>
      <c r="C74" s="225"/>
      <c r="D74" s="227"/>
      <c r="E74" s="129"/>
      <c r="F74" s="154"/>
      <c r="G74" s="129"/>
      <c r="H74" s="228"/>
      <c r="I74" s="157"/>
      <c r="J74" s="129"/>
      <c r="K74" s="150">
        <v>3</v>
      </c>
      <c r="L74" s="147" t="s">
        <v>1835</v>
      </c>
      <c r="M74" s="137"/>
      <c r="N74" s="140"/>
      <c r="O74" s="143"/>
      <c r="P74" s="73"/>
      <c r="Q74" s="123"/>
      <c r="R74" s="126"/>
      <c r="S74" s="126"/>
      <c r="T74" s="129"/>
      <c r="U74" s="132"/>
      <c r="V74" s="217"/>
      <c r="W74" s="219"/>
      <c r="X74" s="87"/>
      <c r="Y74" s="11"/>
      <c r="Z74" s="89"/>
      <c r="AA74" s="81">
        <f t="shared" si="5"/>
        <v>0</v>
      </c>
      <c r="AB74" s="10" t="e">
        <f t="shared" si="6"/>
        <v>#DIV/0!</v>
      </c>
      <c r="AC74" s="9">
        <v>0.2</v>
      </c>
      <c r="AD74" s="9">
        <v>0.8</v>
      </c>
      <c r="AE74" s="10">
        <f t="shared" si="7"/>
        <v>0</v>
      </c>
      <c r="AF74" s="10" t="e">
        <f t="shared" si="8"/>
        <v>#DIV/0!</v>
      </c>
      <c r="AG74" s="27" t="e">
        <f t="shared" si="9"/>
        <v>#DIV/0!</v>
      </c>
      <c r="AH74" s="265"/>
      <c r="AI74" s="267"/>
    </row>
    <row r="75" spans="1:35" ht="15" thickBot="1" x14ac:dyDescent="0.35">
      <c r="A75" s="230"/>
      <c r="B75" s="256"/>
      <c r="C75" s="235"/>
      <c r="D75" s="237"/>
      <c r="E75" s="130"/>
      <c r="F75" s="155"/>
      <c r="G75" s="130"/>
      <c r="H75" s="239"/>
      <c r="I75" s="158"/>
      <c r="J75" s="130"/>
      <c r="K75" s="152"/>
      <c r="L75" s="130"/>
      <c r="M75" s="138"/>
      <c r="N75" s="141"/>
      <c r="O75" s="144"/>
      <c r="P75" s="73"/>
      <c r="Q75" s="124"/>
      <c r="R75" s="127"/>
      <c r="S75" s="127"/>
      <c r="T75" s="130"/>
      <c r="U75" s="133"/>
      <c r="V75" s="217"/>
      <c r="W75" s="219"/>
      <c r="X75" s="87"/>
      <c r="Y75" s="11"/>
      <c r="Z75" s="89"/>
      <c r="AA75" s="81" t="e">
        <f t="shared" si="5"/>
        <v>#DIV/0!</v>
      </c>
      <c r="AB75" s="10" t="e">
        <f t="shared" si="6"/>
        <v>#DIV/0!</v>
      </c>
      <c r="AC75" s="9">
        <v>0.2</v>
      </c>
      <c r="AD75" s="9">
        <v>0.8</v>
      </c>
      <c r="AE75" s="10" t="e">
        <f t="shared" si="7"/>
        <v>#DIV/0!</v>
      </c>
      <c r="AF75" s="10" t="e">
        <f t="shared" si="8"/>
        <v>#DIV/0!</v>
      </c>
      <c r="AG75" s="27" t="e">
        <f t="shared" si="9"/>
        <v>#DIV/0!</v>
      </c>
      <c r="AH75" s="265"/>
      <c r="AI75" s="267"/>
    </row>
    <row r="76" spans="1:35" x14ac:dyDescent="0.3">
      <c r="A76" s="229">
        <v>13</v>
      </c>
      <c r="B76" s="251" t="s">
        <v>1832</v>
      </c>
      <c r="C76" s="234">
        <v>0.02</v>
      </c>
      <c r="D76" s="236">
        <v>0</v>
      </c>
      <c r="E76" s="128" t="s">
        <v>1804</v>
      </c>
      <c r="F76" s="153">
        <v>1449087</v>
      </c>
      <c r="G76" s="128" t="s">
        <v>1815</v>
      </c>
      <c r="H76" s="238">
        <f>SUM(I76:I81)</f>
        <v>0</v>
      </c>
      <c r="I76" s="156">
        <v>0</v>
      </c>
      <c r="J76" s="128" t="s">
        <v>1185</v>
      </c>
      <c r="K76" s="148">
        <v>1</v>
      </c>
      <c r="L76" s="134" t="s">
        <v>1833</v>
      </c>
      <c r="M76" s="136">
        <v>44576</v>
      </c>
      <c r="N76" s="139">
        <v>44926</v>
      </c>
      <c r="O76" s="142" t="s">
        <v>1836</v>
      </c>
      <c r="P76" s="73"/>
      <c r="Q76" s="122" t="s">
        <v>1456</v>
      </c>
      <c r="R76" s="125" t="s">
        <v>500</v>
      </c>
      <c r="S76" s="125" t="s">
        <v>501</v>
      </c>
      <c r="T76" s="128" t="s">
        <v>1782</v>
      </c>
      <c r="U76" s="131">
        <v>1</v>
      </c>
      <c r="V76" s="216" t="s">
        <v>1213</v>
      </c>
      <c r="W76" s="218" t="s">
        <v>1228</v>
      </c>
      <c r="X76" s="90"/>
      <c r="Y76" s="15"/>
      <c r="Z76" s="91"/>
      <c r="AA76" s="82">
        <f t="shared" si="5"/>
        <v>0</v>
      </c>
      <c r="AB76" s="16">
        <f t="shared" si="6"/>
        <v>0</v>
      </c>
      <c r="AC76" s="17">
        <v>0.2</v>
      </c>
      <c r="AD76" s="17">
        <v>0.8</v>
      </c>
      <c r="AE76" s="16">
        <f t="shared" si="7"/>
        <v>0</v>
      </c>
      <c r="AF76" s="16">
        <f t="shared" si="8"/>
        <v>0</v>
      </c>
      <c r="AG76" s="28">
        <f t="shared" si="9"/>
        <v>0</v>
      </c>
      <c r="AH76" s="265">
        <f>AVERAGEIF(AG76:AG81,"&lt;&gt;#¡DIV/0!")</f>
        <v>0</v>
      </c>
      <c r="AI76" s="267">
        <f>+C76*AH76</f>
        <v>0</v>
      </c>
    </row>
    <row r="77" spans="1:35" x14ac:dyDescent="0.3">
      <c r="A77" s="221"/>
      <c r="B77" s="223"/>
      <c r="C77" s="225"/>
      <c r="D77" s="227"/>
      <c r="E77" s="129"/>
      <c r="F77" s="154"/>
      <c r="G77" s="129"/>
      <c r="H77" s="228"/>
      <c r="I77" s="157"/>
      <c r="J77" s="129"/>
      <c r="K77" s="149"/>
      <c r="L77" s="135"/>
      <c r="M77" s="137"/>
      <c r="N77" s="140"/>
      <c r="O77" s="143"/>
      <c r="P77" s="73"/>
      <c r="Q77" s="123"/>
      <c r="R77" s="126"/>
      <c r="S77" s="126"/>
      <c r="T77" s="129"/>
      <c r="U77" s="132"/>
      <c r="V77" s="217"/>
      <c r="W77" s="219"/>
      <c r="X77" s="87"/>
      <c r="Y77" s="11"/>
      <c r="Z77" s="88"/>
      <c r="AA77" s="81" t="e">
        <f t="shared" si="5"/>
        <v>#DIV/0!</v>
      </c>
      <c r="AB77" s="10" t="e">
        <f t="shared" si="6"/>
        <v>#DIV/0!</v>
      </c>
      <c r="AC77" s="9">
        <v>0.2</v>
      </c>
      <c r="AD77" s="9">
        <v>0.8</v>
      </c>
      <c r="AE77" s="10" t="e">
        <f t="shared" si="7"/>
        <v>#DIV/0!</v>
      </c>
      <c r="AF77" s="10" t="e">
        <f t="shared" si="8"/>
        <v>#DIV/0!</v>
      </c>
      <c r="AG77" s="27" t="e">
        <f t="shared" si="9"/>
        <v>#DIV/0!</v>
      </c>
      <c r="AH77" s="265"/>
      <c r="AI77" s="267"/>
    </row>
    <row r="78" spans="1:35" x14ac:dyDescent="0.3">
      <c r="A78" s="221"/>
      <c r="B78" s="223"/>
      <c r="C78" s="225"/>
      <c r="D78" s="227"/>
      <c r="E78" s="129"/>
      <c r="F78" s="154"/>
      <c r="G78" s="129"/>
      <c r="H78" s="228"/>
      <c r="I78" s="157"/>
      <c r="J78" s="129"/>
      <c r="K78" s="150">
        <v>2</v>
      </c>
      <c r="L78" s="145" t="s">
        <v>1834</v>
      </c>
      <c r="M78" s="137"/>
      <c r="N78" s="140"/>
      <c r="O78" s="143"/>
      <c r="P78" s="73"/>
      <c r="Q78" s="123"/>
      <c r="R78" s="126"/>
      <c r="S78" s="126"/>
      <c r="T78" s="129"/>
      <c r="U78" s="132"/>
      <c r="V78" s="217"/>
      <c r="W78" s="219"/>
      <c r="X78" s="87"/>
      <c r="Y78" s="11"/>
      <c r="Z78" s="89"/>
      <c r="AA78" s="81">
        <f t="shared" si="5"/>
        <v>0</v>
      </c>
      <c r="AB78" s="10" t="e">
        <f t="shared" si="6"/>
        <v>#DIV/0!</v>
      </c>
      <c r="AC78" s="9">
        <v>0.2</v>
      </c>
      <c r="AD78" s="9">
        <v>0.8</v>
      </c>
      <c r="AE78" s="10">
        <f t="shared" si="7"/>
        <v>0</v>
      </c>
      <c r="AF78" s="10" t="e">
        <f t="shared" si="8"/>
        <v>#DIV/0!</v>
      </c>
      <c r="AG78" s="27" t="e">
        <f t="shared" si="9"/>
        <v>#DIV/0!</v>
      </c>
      <c r="AH78" s="265"/>
      <c r="AI78" s="267"/>
    </row>
    <row r="79" spans="1:35" x14ac:dyDescent="0.3">
      <c r="A79" s="221"/>
      <c r="B79" s="223"/>
      <c r="C79" s="225"/>
      <c r="D79" s="227"/>
      <c r="E79" s="129"/>
      <c r="F79" s="154"/>
      <c r="G79" s="129"/>
      <c r="H79" s="228"/>
      <c r="I79" s="157"/>
      <c r="J79" s="129"/>
      <c r="K79" s="151"/>
      <c r="L79" s="146"/>
      <c r="M79" s="137"/>
      <c r="N79" s="140"/>
      <c r="O79" s="143"/>
      <c r="P79" s="73"/>
      <c r="Q79" s="123"/>
      <c r="R79" s="126"/>
      <c r="S79" s="126"/>
      <c r="T79" s="129"/>
      <c r="U79" s="132"/>
      <c r="V79" s="217"/>
      <c r="W79" s="219"/>
      <c r="X79" s="87"/>
      <c r="Y79" s="11"/>
      <c r="Z79" s="89"/>
      <c r="AA79" s="81" t="e">
        <f t="shared" si="5"/>
        <v>#DIV/0!</v>
      </c>
      <c r="AB79" s="10" t="e">
        <f t="shared" si="6"/>
        <v>#DIV/0!</v>
      </c>
      <c r="AC79" s="9">
        <v>0.2</v>
      </c>
      <c r="AD79" s="9">
        <v>0.8</v>
      </c>
      <c r="AE79" s="10" t="e">
        <f t="shared" si="7"/>
        <v>#DIV/0!</v>
      </c>
      <c r="AF79" s="10" t="e">
        <f t="shared" si="8"/>
        <v>#DIV/0!</v>
      </c>
      <c r="AG79" s="27" t="e">
        <f t="shared" si="9"/>
        <v>#DIV/0!</v>
      </c>
      <c r="AH79" s="265"/>
      <c r="AI79" s="267"/>
    </row>
    <row r="80" spans="1:35" x14ac:dyDescent="0.3">
      <c r="A80" s="221"/>
      <c r="B80" s="223"/>
      <c r="C80" s="225"/>
      <c r="D80" s="227"/>
      <c r="E80" s="129"/>
      <c r="F80" s="154"/>
      <c r="G80" s="129"/>
      <c r="H80" s="228"/>
      <c r="I80" s="157"/>
      <c r="J80" s="129"/>
      <c r="K80" s="150">
        <v>3</v>
      </c>
      <c r="L80" s="147" t="s">
        <v>1835</v>
      </c>
      <c r="M80" s="137"/>
      <c r="N80" s="140"/>
      <c r="O80" s="143"/>
      <c r="P80" s="73"/>
      <c r="Q80" s="123"/>
      <c r="R80" s="126"/>
      <c r="S80" s="126"/>
      <c r="T80" s="129"/>
      <c r="U80" s="132"/>
      <c r="V80" s="217"/>
      <c r="W80" s="219"/>
      <c r="X80" s="87"/>
      <c r="Y80" s="11"/>
      <c r="Z80" s="89"/>
      <c r="AA80" s="81">
        <f t="shared" si="5"/>
        <v>0</v>
      </c>
      <c r="AB80" s="10" t="e">
        <f t="shared" si="6"/>
        <v>#DIV/0!</v>
      </c>
      <c r="AC80" s="9">
        <v>0.2</v>
      </c>
      <c r="AD80" s="9">
        <v>0.8</v>
      </c>
      <c r="AE80" s="10">
        <f t="shared" si="7"/>
        <v>0</v>
      </c>
      <c r="AF80" s="10" t="e">
        <f t="shared" si="8"/>
        <v>#DIV/0!</v>
      </c>
      <c r="AG80" s="27" t="e">
        <f t="shared" si="9"/>
        <v>#DIV/0!</v>
      </c>
      <c r="AH80" s="265"/>
      <c r="AI80" s="267"/>
    </row>
    <row r="81" spans="1:35" ht="15" thickBot="1" x14ac:dyDescent="0.35">
      <c r="A81" s="230"/>
      <c r="B81" s="256"/>
      <c r="C81" s="235"/>
      <c r="D81" s="237"/>
      <c r="E81" s="130"/>
      <c r="F81" s="155"/>
      <c r="G81" s="130"/>
      <c r="H81" s="239"/>
      <c r="I81" s="158"/>
      <c r="J81" s="130"/>
      <c r="K81" s="152"/>
      <c r="L81" s="130"/>
      <c r="M81" s="138"/>
      <c r="N81" s="141"/>
      <c r="O81" s="144"/>
      <c r="P81" s="73"/>
      <c r="Q81" s="124"/>
      <c r="R81" s="127"/>
      <c r="S81" s="127"/>
      <c r="T81" s="130"/>
      <c r="U81" s="133"/>
      <c r="V81" s="247"/>
      <c r="W81" s="240"/>
      <c r="X81" s="87"/>
      <c r="Y81" s="11"/>
      <c r="Z81" s="89"/>
      <c r="AA81" s="81" t="e">
        <f t="shared" si="5"/>
        <v>#DIV/0!</v>
      </c>
      <c r="AB81" s="10" t="e">
        <f t="shared" si="6"/>
        <v>#DIV/0!</v>
      </c>
      <c r="AC81" s="9">
        <v>0.2</v>
      </c>
      <c r="AD81" s="9">
        <v>0.8</v>
      </c>
      <c r="AE81" s="10" t="e">
        <f t="shared" si="7"/>
        <v>#DIV/0!</v>
      </c>
      <c r="AF81" s="10" t="e">
        <f t="shared" si="8"/>
        <v>#DIV/0!</v>
      </c>
      <c r="AG81" s="27" t="e">
        <f t="shared" si="9"/>
        <v>#DIV/0!</v>
      </c>
      <c r="AH81" s="265"/>
      <c r="AI81" s="267"/>
    </row>
    <row r="82" spans="1:35" s="8" customFormat="1" ht="18.600000000000001" thickBot="1" x14ac:dyDescent="0.35">
      <c r="A82" s="258"/>
      <c r="B82" s="259"/>
      <c r="C82" s="30">
        <f>SUM(C8:C81)</f>
        <v>1.0000000000000002</v>
      </c>
      <c r="D82" s="259"/>
      <c r="E82" s="259"/>
      <c r="F82" s="259"/>
      <c r="G82" s="259"/>
      <c r="H82" s="31">
        <f>SUM(H8:H81)</f>
        <v>34407561211.471893</v>
      </c>
      <c r="I82" s="259"/>
      <c r="J82" s="259"/>
      <c r="K82" s="259"/>
      <c r="L82" s="32">
        <f>COUNTIF(L8:L81,"*")</f>
        <v>53</v>
      </c>
      <c r="M82" s="260"/>
      <c r="N82" s="261"/>
      <c r="O82" s="262"/>
      <c r="P82" s="74"/>
      <c r="Q82" s="263"/>
      <c r="R82" s="261"/>
      <c r="S82" s="261"/>
      <c r="T82" s="261"/>
      <c r="U82" s="261"/>
      <c r="V82" s="261"/>
      <c r="W82" s="262"/>
      <c r="X82" s="92"/>
      <c r="Y82" s="70"/>
      <c r="Z82" s="93"/>
      <c r="AA82" s="70"/>
      <c r="AB82" s="70"/>
      <c r="AC82" s="70"/>
      <c r="AD82" s="70"/>
      <c r="AE82" s="70"/>
      <c r="AF82" s="70"/>
      <c r="AG82" s="70"/>
      <c r="AH82" s="71"/>
      <c r="AI82" s="33">
        <f>SUM(AI8:AI81)</f>
        <v>0</v>
      </c>
    </row>
  </sheetData>
  <sheetProtection formatCells="0"/>
  <mergeCells count="375">
    <mergeCell ref="AI76:AI81"/>
    <mergeCell ref="AI37:AI40"/>
    <mergeCell ref="AI41:AI46"/>
    <mergeCell ref="AI47:AI51"/>
    <mergeCell ref="AI52:AI57"/>
    <mergeCell ref="AI58:AI63"/>
    <mergeCell ref="AI64:AI69"/>
    <mergeCell ref="X6:Z6"/>
    <mergeCell ref="AA6:AI6"/>
    <mergeCell ref="A82:B82"/>
    <mergeCell ref="D82:G82"/>
    <mergeCell ref="I82:K82"/>
    <mergeCell ref="M82:O82"/>
    <mergeCell ref="Q82:W82"/>
    <mergeCell ref="AH8:AH13"/>
    <mergeCell ref="AI8:AI13"/>
    <mergeCell ref="AH14:AH18"/>
    <mergeCell ref="AH19:AH24"/>
    <mergeCell ref="AH25:AH30"/>
    <mergeCell ref="AH31:AH36"/>
    <mergeCell ref="AI14:AI18"/>
    <mergeCell ref="AI19:AI24"/>
    <mergeCell ref="AI25:AI30"/>
    <mergeCell ref="AI31:AI36"/>
    <mergeCell ref="AH70:AH75"/>
    <mergeCell ref="AH76:AH81"/>
    <mergeCell ref="AH37:AH40"/>
    <mergeCell ref="AH41:AH46"/>
    <mergeCell ref="AH47:AH51"/>
    <mergeCell ref="AH52:AH57"/>
    <mergeCell ref="AH58:AH63"/>
    <mergeCell ref="AH64:AH69"/>
    <mergeCell ref="AI70:AI75"/>
    <mergeCell ref="W76:W81"/>
    <mergeCell ref="A76:A81"/>
    <mergeCell ref="B76:B81"/>
    <mergeCell ref="C76:C81"/>
    <mergeCell ref="D76:D81"/>
    <mergeCell ref="H76:H81"/>
    <mergeCell ref="V76:V81"/>
    <mergeCell ref="E76:E81"/>
    <mergeCell ref="F76:F81"/>
    <mergeCell ref="G76:G81"/>
    <mergeCell ref="I76:I81"/>
    <mergeCell ref="J76:J81"/>
    <mergeCell ref="K76:K77"/>
    <mergeCell ref="K78:K79"/>
    <mergeCell ref="K80:K81"/>
    <mergeCell ref="W64:W69"/>
    <mergeCell ref="A70:A75"/>
    <mergeCell ref="B70:B75"/>
    <mergeCell ref="C70:C75"/>
    <mergeCell ref="D70:D75"/>
    <mergeCell ref="H70:H75"/>
    <mergeCell ref="V70:V75"/>
    <mergeCell ref="W70:W75"/>
    <mergeCell ref="A64:A69"/>
    <mergeCell ref="B64:B69"/>
    <mergeCell ref="C64:C69"/>
    <mergeCell ref="D64:D69"/>
    <mergeCell ref="H64:H69"/>
    <mergeCell ref="V64:V69"/>
    <mergeCell ref="E64:E69"/>
    <mergeCell ref="F64:F69"/>
    <mergeCell ref="G64:G69"/>
    <mergeCell ref="E70:E75"/>
    <mergeCell ref="F70:F75"/>
    <mergeCell ref="G70:G75"/>
    <mergeCell ref="I64:I69"/>
    <mergeCell ref="J64:J69"/>
    <mergeCell ref="I70:I75"/>
    <mergeCell ref="J70:J75"/>
    <mergeCell ref="W52:W57"/>
    <mergeCell ref="A58:A63"/>
    <mergeCell ref="B58:B63"/>
    <mergeCell ref="C58:C63"/>
    <mergeCell ref="D58:D63"/>
    <mergeCell ref="H58:H63"/>
    <mergeCell ref="V58:V63"/>
    <mergeCell ref="W58:W63"/>
    <mergeCell ref="A52:A57"/>
    <mergeCell ref="B52:B57"/>
    <mergeCell ref="C52:C57"/>
    <mergeCell ref="D52:D57"/>
    <mergeCell ref="H52:H57"/>
    <mergeCell ref="V52:V57"/>
    <mergeCell ref="Q52:Q57"/>
    <mergeCell ref="R52:R57"/>
    <mergeCell ref="S52:S57"/>
    <mergeCell ref="T52:T57"/>
    <mergeCell ref="U52:U57"/>
    <mergeCell ref="E58:E63"/>
    <mergeCell ref="F58:F63"/>
    <mergeCell ref="G58:G63"/>
    <mergeCell ref="I58:I63"/>
    <mergeCell ref="J58:J63"/>
    <mergeCell ref="W41:W46"/>
    <mergeCell ref="A47:A51"/>
    <mergeCell ref="B47:B51"/>
    <mergeCell ref="C47:C51"/>
    <mergeCell ref="D47:D51"/>
    <mergeCell ref="H47:H51"/>
    <mergeCell ref="V47:V51"/>
    <mergeCell ref="W47:W51"/>
    <mergeCell ref="A41:A46"/>
    <mergeCell ref="B41:B46"/>
    <mergeCell ref="C41:C46"/>
    <mergeCell ref="D41:D46"/>
    <mergeCell ref="H41:H46"/>
    <mergeCell ref="V41:V46"/>
    <mergeCell ref="E41:E46"/>
    <mergeCell ref="F41:F46"/>
    <mergeCell ref="G41:G46"/>
    <mergeCell ref="G47:G51"/>
    <mergeCell ref="E47:E51"/>
    <mergeCell ref="F47:F51"/>
    <mergeCell ref="I47:I51"/>
    <mergeCell ref="J47:J51"/>
    <mergeCell ref="M47:M51"/>
    <mergeCell ref="N47:N51"/>
    <mergeCell ref="W31:W36"/>
    <mergeCell ref="A37:A40"/>
    <mergeCell ref="B37:B40"/>
    <mergeCell ref="C37:C40"/>
    <mergeCell ref="D37:D40"/>
    <mergeCell ref="H37:H40"/>
    <mergeCell ref="V37:V40"/>
    <mergeCell ref="W37:W40"/>
    <mergeCell ref="A31:A36"/>
    <mergeCell ref="B31:B36"/>
    <mergeCell ref="C31:C36"/>
    <mergeCell ref="D31:D36"/>
    <mergeCell ref="H31:H36"/>
    <mergeCell ref="V31:V36"/>
    <mergeCell ref="R31:R33"/>
    <mergeCell ref="S31:S33"/>
    <mergeCell ref="T31:T33"/>
    <mergeCell ref="U31:U33"/>
    <mergeCell ref="Q34:Q36"/>
    <mergeCell ref="R34:R36"/>
    <mergeCell ref="S34:S36"/>
    <mergeCell ref="T34:T36"/>
    <mergeCell ref="U34:U36"/>
    <mergeCell ref="I37:I40"/>
    <mergeCell ref="W19:W24"/>
    <mergeCell ref="A25:A30"/>
    <mergeCell ref="B25:B30"/>
    <mergeCell ref="C25:C30"/>
    <mergeCell ref="D25:D30"/>
    <mergeCell ref="H25:H30"/>
    <mergeCell ref="V25:V30"/>
    <mergeCell ref="W25:W30"/>
    <mergeCell ref="A19:A24"/>
    <mergeCell ref="B19:B24"/>
    <mergeCell ref="C19:C24"/>
    <mergeCell ref="D19:D24"/>
    <mergeCell ref="H19:H24"/>
    <mergeCell ref="V19:V24"/>
    <mergeCell ref="I19:I24"/>
    <mergeCell ref="J19:J24"/>
    <mergeCell ref="E19:E24"/>
    <mergeCell ref="F19:F24"/>
    <mergeCell ref="G19:G24"/>
    <mergeCell ref="M19:M24"/>
    <mergeCell ref="N19:N24"/>
    <mergeCell ref="O19:O24"/>
    <mergeCell ref="Q23:Q24"/>
    <mergeCell ref="R23:R24"/>
    <mergeCell ref="V8:V13"/>
    <mergeCell ref="W8:W13"/>
    <mergeCell ref="A14:A18"/>
    <mergeCell ref="B14:B18"/>
    <mergeCell ref="C14:C18"/>
    <mergeCell ref="D14:D18"/>
    <mergeCell ref="H14:H18"/>
    <mergeCell ref="V14:V18"/>
    <mergeCell ref="W14:W18"/>
    <mergeCell ref="A8:A13"/>
    <mergeCell ref="B8:B13"/>
    <mergeCell ref="C8:C13"/>
    <mergeCell ref="D8:D13"/>
    <mergeCell ref="H8:H13"/>
    <mergeCell ref="E8:E13"/>
    <mergeCell ref="F8:F13"/>
    <mergeCell ref="G8:G13"/>
    <mergeCell ref="O8:O13"/>
    <mergeCell ref="M8:M13"/>
    <mergeCell ref="N8:N13"/>
    <mergeCell ref="I10:I13"/>
    <mergeCell ref="J10:J13"/>
    <mergeCell ref="I8:I9"/>
    <mergeCell ref="J8:J9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E14:E18"/>
    <mergeCell ref="F14:F18"/>
    <mergeCell ref="G14:G18"/>
    <mergeCell ref="I14:I18"/>
    <mergeCell ref="J14:J18"/>
    <mergeCell ref="M14:M18"/>
    <mergeCell ref="N14:N18"/>
    <mergeCell ref="O14:O18"/>
    <mergeCell ref="T14:T18"/>
    <mergeCell ref="Q14:Q18"/>
    <mergeCell ref="R14:R18"/>
    <mergeCell ref="S14:S18"/>
    <mergeCell ref="S23:S24"/>
    <mergeCell ref="T23:T24"/>
    <mergeCell ref="U23:U24"/>
    <mergeCell ref="Q8:Q13"/>
    <mergeCell ref="R8:R13"/>
    <mergeCell ref="S8:S13"/>
    <mergeCell ref="T8:T13"/>
    <mergeCell ref="U8:U13"/>
    <mergeCell ref="U14:U18"/>
    <mergeCell ref="Q19:Q20"/>
    <mergeCell ref="R19:R20"/>
    <mergeCell ref="S19:S20"/>
    <mergeCell ref="T19:T20"/>
    <mergeCell ref="U19:U20"/>
    <mergeCell ref="Q21:Q22"/>
    <mergeCell ref="R21:R22"/>
    <mergeCell ref="S21:S22"/>
    <mergeCell ref="T21:T22"/>
    <mergeCell ref="U21:U22"/>
    <mergeCell ref="S25:S30"/>
    <mergeCell ref="T25:T30"/>
    <mergeCell ref="U25:U30"/>
    <mergeCell ref="I31:I36"/>
    <mergeCell ref="J31:J36"/>
    <mergeCell ref="E31:E36"/>
    <mergeCell ref="F31:F36"/>
    <mergeCell ref="G31:G36"/>
    <mergeCell ref="K31:K32"/>
    <mergeCell ref="L31:L32"/>
    <mergeCell ref="M31:M36"/>
    <mergeCell ref="N31:N36"/>
    <mergeCell ref="O31:O36"/>
    <mergeCell ref="K33:K34"/>
    <mergeCell ref="L33:L34"/>
    <mergeCell ref="K35:K36"/>
    <mergeCell ref="L35:L36"/>
    <mergeCell ref="Q31:Q33"/>
    <mergeCell ref="L29:L30"/>
    <mergeCell ref="M25:M30"/>
    <mergeCell ref="N25:N30"/>
    <mergeCell ref="O25:O30"/>
    <mergeCell ref="L27:L28"/>
    <mergeCell ref="K27:K28"/>
    <mergeCell ref="M37:M40"/>
    <mergeCell ref="N37:N40"/>
    <mergeCell ref="O37:O40"/>
    <mergeCell ref="E37:E40"/>
    <mergeCell ref="F37:F40"/>
    <mergeCell ref="G37:G40"/>
    <mergeCell ref="Q37:Q40"/>
    <mergeCell ref="R37:R40"/>
    <mergeCell ref="Q25:Q30"/>
    <mergeCell ref="R25:R30"/>
    <mergeCell ref="K25:K26"/>
    <mergeCell ref="K29:K30"/>
    <mergeCell ref="L25:L26"/>
    <mergeCell ref="E25:E30"/>
    <mergeCell ref="F25:F30"/>
    <mergeCell ref="G25:G30"/>
    <mergeCell ref="I25:I26"/>
    <mergeCell ref="J25:J26"/>
    <mergeCell ref="I27:I28"/>
    <mergeCell ref="J27:J28"/>
    <mergeCell ref="I29:I30"/>
    <mergeCell ref="J29:J30"/>
    <mergeCell ref="S37:S40"/>
    <mergeCell ref="T37:T40"/>
    <mergeCell ref="U37:U40"/>
    <mergeCell ref="I41:I46"/>
    <mergeCell ref="J41:J46"/>
    <mergeCell ref="M41:M46"/>
    <mergeCell ref="N41:N46"/>
    <mergeCell ref="O41:O46"/>
    <mergeCell ref="Q41:Q42"/>
    <mergeCell ref="R41:R42"/>
    <mergeCell ref="S41:S42"/>
    <mergeCell ref="T41:T42"/>
    <mergeCell ref="U41:U42"/>
    <mergeCell ref="Q43:Q44"/>
    <mergeCell ref="R43:R44"/>
    <mergeCell ref="S43:S44"/>
    <mergeCell ref="T43:T44"/>
    <mergeCell ref="U43:U44"/>
    <mergeCell ref="Q45:Q46"/>
    <mergeCell ref="R45:R46"/>
    <mergeCell ref="S45:S46"/>
    <mergeCell ref="T45:T46"/>
    <mergeCell ref="U45:U46"/>
    <mergeCell ref="J37:J40"/>
    <mergeCell ref="O47:O51"/>
    <mergeCell ref="F52:F57"/>
    <mergeCell ref="G52:G57"/>
    <mergeCell ref="E52:E57"/>
    <mergeCell ref="I52:I57"/>
    <mergeCell ref="J52:J57"/>
    <mergeCell ref="M52:M57"/>
    <mergeCell ref="N52:N57"/>
    <mergeCell ref="O52:O57"/>
    <mergeCell ref="K58:K59"/>
    <mergeCell ref="K60:K61"/>
    <mergeCell ref="K62:K63"/>
    <mergeCell ref="K64:K65"/>
    <mergeCell ref="K66:K67"/>
    <mergeCell ref="K68:K69"/>
    <mergeCell ref="K70:K71"/>
    <mergeCell ref="K72:K73"/>
    <mergeCell ref="K74:K75"/>
    <mergeCell ref="L58:L59"/>
    <mergeCell ref="L60:L61"/>
    <mergeCell ref="L62:L63"/>
    <mergeCell ref="M58:M63"/>
    <mergeCell ref="N58:N63"/>
    <mergeCell ref="O58:O63"/>
    <mergeCell ref="L64:L65"/>
    <mergeCell ref="M64:M69"/>
    <mergeCell ref="N64:N69"/>
    <mergeCell ref="O64:O69"/>
    <mergeCell ref="L66:L67"/>
    <mergeCell ref="L68:L69"/>
    <mergeCell ref="L70:L71"/>
    <mergeCell ref="M70:M75"/>
    <mergeCell ref="N70:N75"/>
    <mergeCell ref="O70:O75"/>
    <mergeCell ref="L72:L73"/>
    <mergeCell ref="L74:L75"/>
    <mergeCell ref="L76:L77"/>
    <mergeCell ref="M76:M81"/>
    <mergeCell ref="N76:N81"/>
    <mergeCell ref="O76:O81"/>
    <mergeCell ref="L78:L79"/>
    <mergeCell ref="L80:L81"/>
    <mergeCell ref="Q58:Q63"/>
    <mergeCell ref="R58:R63"/>
    <mergeCell ref="S58:S63"/>
    <mergeCell ref="T58:T63"/>
    <mergeCell ref="U58:U63"/>
    <mergeCell ref="Q64:Q69"/>
    <mergeCell ref="R64:R69"/>
    <mergeCell ref="S64:S69"/>
    <mergeCell ref="T64:T69"/>
    <mergeCell ref="U64:U69"/>
    <mergeCell ref="Q70:Q75"/>
    <mergeCell ref="R70:R75"/>
    <mergeCell ref="S70:S75"/>
    <mergeCell ref="T70:T75"/>
    <mergeCell ref="U70:U75"/>
    <mergeCell ref="Q76:Q81"/>
    <mergeCell ref="R76:R81"/>
    <mergeCell ref="S76:S81"/>
    <mergeCell ref="T76:T81"/>
    <mergeCell ref="U76:U81"/>
  </mergeCells>
  <dataValidations count="1">
    <dataValidation type="decimal" allowBlank="1" showInputMessage="1" showErrorMessage="1" sqref="I8 I10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J10 J8 J14 J19 J25 J27 J29 J31 J37 J41 J47 J52 J58 J64 J70 J76</xm:sqref>
        </x14:dataValidation>
        <x14:dataValidation type="list" allowBlank="1" showInputMessage="1" showErrorMessage="1">
          <x14:formula1>
            <xm:f>Hoja5!$D$10:$D$29</xm:f>
          </x14:formula1>
          <xm:sqref>V8:V81</xm:sqref>
        </x14:dataValidation>
        <x14:dataValidation type="list" allowBlank="1" showInputMessage="1" showErrorMessage="1">
          <x14:formula1>
            <xm:f>Hoja5!$F$1:$F$20</xm:f>
          </x14:formula1>
          <xm:sqref>W8:W81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C1" zoomScaleNormal="100" workbookViewId="0">
      <pane ySplit="1" topLeftCell="A2" activePane="bottomLeft" state="frozen"/>
      <selection pane="bottomLeft" activeCell="J98" sqref="J98"/>
    </sheetView>
  </sheetViews>
  <sheetFormatPr baseColWidth="10" defaultColWidth="11.5546875" defaultRowHeight="13.8" x14ac:dyDescent="0.25"/>
  <cols>
    <col min="1" max="5" width="20.6640625" style="44" customWidth="1"/>
    <col min="6" max="6" width="15.33203125" style="44" customWidth="1"/>
    <col min="7" max="7" width="30.6640625" style="44" customWidth="1"/>
    <col min="8" max="8" width="14.5546875" style="44" customWidth="1"/>
    <col min="9" max="9" width="15.5546875" style="44" customWidth="1"/>
    <col min="10" max="10" width="11.5546875" style="44"/>
    <col min="11" max="11" width="11.5546875" style="61"/>
    <col min="12" max="12" width="25.33203125" style="44" customWidth="1"/>
    <col min="13" max="16384" width="11.5546875" style="44"/>
  </cols>
  <sheetData>
    <row r="1" spans="1:10" ht="27.6" x14ac:dyDescent="0.25">
      <c r="A1" s="34" t="s">
        <v>38</v>
      </c>
      <c r="B1" s="34" t="s">
        <v>39</v>
      </c>
      <c r="C1" s="34" t="s">
        <v>40</v>
      </c>
      <c r="D1" s="34" t="s">
        <v>41</v>
      </c>
      <c r="E1" s="34" t="s">
        <v>42</v>
      </c>
      <c r="F1" s="34" t="s">
        <v>1779</v>
      </c>
      <c r="G1" s="34" t="s">
        <v>43</v>
      </c>
      <c r="H1" s="34" t="s">
        <v>44</v>
      </c>
      <c r="I1" s="34" t="s">
        <v>45</v>
      </c>
      <c r="J1" s="43" t="s">
        <v>1183</v>
      </c>
    </row>
    <row r="2" spans="1:10" ht="114.75" hidden="1" x14ac:dyDescent="0.3">
      <c r="A2" s="35" t="s">
        <v>46</v>
      </c>
      <c r="B2" s="35" t="s">
        <v>47</v>
      </c>
      <c r="C2" s="36" t="s">
        <v>48</v>
      </c>
      <c r="D2" s="36" t="s">
        <v>49</v>
      </c>
      <c r="E2" s="35" t="s">
        <v>50</v>
      </c>
      <c r="F2" s="75" t="s">
        <v>1252</v>
      </c>
      <c r="G2" s="37" t="s">
        <v>51</v>
      </c>
      <c r="H2" s="36" t="s">
        <v>52</v>
      </c>
      <c r="I2" s="36" t="s">
        <v>53</v>
      </c>
      <c r="J2" s="45">
        <v>1</v>
      </c>
    </row>
    <row r="3" spans="1:10" ht="102" hidden="1" x14ac:dyDescent="0.3">
      <c r="A3" s="35" t="s">
        <v>46</v>
      </c>
      <c r="B3" s="35" t="s">
        <v>47</v>
      </c>
      <c r="C3" s="36" t="s">
        <v>48</v>
      </c>
      <c r="D3" s="36" t="s">
        <v>49</v>
      </c>
      <c r="E3" s="35" t="s">
        <v>54</v>
      </c>
      <c r="F3" s="75" t="s">
        <v>1253</v>
      </c>
      <c r="G3" s="37" t="s">
        <v>55</v>
      </c>
      <c r="H3" s="36" t="s">
        <v>56</v>
      </c>
      <c r="I3" s="36" t="s">
        <v>57</v>
      </c>
      <c r="J3" s="45">
        <v>29</v>
      </c>
    </row>
    <row r="4" spans="1:10" ht="51" hidden="1" x14ac:dyDescent="0.3">
      <c r="A4" s="35" t="s">
        <v>46</v>
      </c>
      <c r="B4" s="35" t="s">
        <v>47</v>
      </c>
      <c r="C4" s="36" t="s">
        <v>48</v>
      </c>
      <c r="D4" s="36" t="s">
        <v>58</v>
      </c>
      <c r="E4" s="35" t="s">
        <v>54</v>
      </c>
      <c r="F4" s="75" t="s">
        <v>1254</v>
      </c>
      <c r="G4" s="37" t="s">
        <v>59</v>
      </c>
      <c r="H4" s="36" t="s">
        <v>60</v>
      </c>
      <c r="I4" s="36" t="s">
        <v>57</v>
      </c>
      <c r="J4" s="45"/>
    </row>
    <row r="5" spans="1:10" ht="51" hidden="1" x14ac:dyDescent="0.3">
      <c r="A5" s="35" t="s">
        <v>46</v>
      </c>
      <c r="B5" s="35" t="s">
        <v>47</v>
      </c>
      <c r="C5" s="36" t="s">
        <v>48</v>
      </c>
      <c r="D5" s="36" t="s">
        <v>58</v>
      </c>
      <c r="E5" s="35" t="s">
        <v>54</v>
      </c>
      <c r="F5" s="75" t="s">
        <v>1255</v>
      </c>
      <c r="G5" s="37" t="s">
        <v>61</v>
      </c>
      <c r="H5" s="36" t="s">
        <v>62</v>
      </c>
      <c r="I5" s="36" t="s">
        <v>57</v>
      </c>
      <c r="J5" s="45"/>
    </row>
    <row r="6" spans="1:10" ht="63.75" hidden="1" x14ac:dyDescent="0.3">
      <c r="A6" s="35" t="s">
        <v>46</v>
      </c>
      <c r="B6" s="35" t="s">
        <v>47</v>
      </c>
      <c r="C6" s="36" t="s">
        <v>48</v>
      </c>
      <c r="D6" s="36" t="s">
        <v>58</v>
      </c>
      <c r="E6" s="35" t="s">
        <v>54</v>
      </c>
      <c r="F6" s="75" t="s">
        <v>1256</v>
      </c>
      <c r="G6" s="37" t="s">
        <v>63</v>
      </c>
      <c r="H6" s="36" t="s">
        <v>62</v>
      </c>
      <c r="I6" s="36" t="s">
        <v>57</v>
      </c>
      <c r="J6" s="45"/>
    </row>
    <row r="7" spans="1:10" ht="38.25" hidden="1" x14ac:dyDescent="0.3">
      <c r="A7" s="35" t="s">
        <v>46</v>
      </c>
      <c r="B7" s="35" t="s">
        <v>47</v>
      </c>
      <c r="C7" s="36" t="s">
        <v>48</v>
      </c>
      <c r="D7" s="36" t="s">
        <v>64</v>
      </c>
      <c r="E7" s="35" t="s">
        <v>50</v>
      </c>
      <c r="F7" s="75" t="s">
        <v>1257</v>
      </c>
      <c r="G7" s="37" t="s">
        <v>65</v>
      </c>
      <c r="H7" s="36" t="s">
        <v>66</v>
      </c>
      <c r="I7" s="36" t="s">
        <v>57</v>
      </c>
      <c r="J7" s="45">
        <v>1</v>
      </c>
    </row>
    <row r="8" spans="1:10" ht="25.5" hidden="1" x14ac:dyDescent="0.3">
      <c r="A8" s="35" t="s">
        <v>46</v>
      </c>
      <c r="B8" s="35" t="s">
        <v>47</v>
      </c>
      <c r="C8" s="36" t="s">
        <v>48</v>
      </c>
      <c r="D8" s="36" t="s">
        <v>64</v>
      </c>
      <c r="E8" s="35" t="s">
        <v>67</v>
      </c>
      <c r="F8" s="75" t="s">
        <v>1258</v>
      </c>
      <c r="G8" s="37" t="s">
        <v>68</v>
      </c>
      <c r="H8" s="36" t="s">
        <v>69</v>
      </c>
      <c r="I8" s="36" t="s">
        <v>57</v>
      </c>
      <c r="J8" s="45">
        <v>2</v>
      </c>
    </row>
    <row r="9" spans="1:10" ht="38.25" hidden="1" x14ac:dyDescent="0.3">
      <c r="A9" s="35" t="s">
        <v>46</v>
      </c>
      <c r="B9" s="35" t="s">
        <v>47</v>
      </c>
      <c r="C9" s="36" t="s">
        <v>48</v>
      </c>
      <c r="D9" s="36" t="s">
        <v>64</v>
      </c>
      <c r="E9" s="35" t="s">
        <v>50</v>
      </c>
      <c r="F9" s="75" t="s">
        <v>1259</v>
      </c>
      <c r="G9" s="37" t="s">
        <v>70</v>
      </c>
      <c r="H9" s="36" t="s">
        <v>71</v>
      </c>
      <c r="I9" s="36" t="s">
        <v>57</v>
      </c>
      <c r="J9" s="45">
        <v>2</v>
      </c>
    </row>
    <row r="10" spans="1:10" ht="89.25" hidden="1" x14ac:dyDescent="0.3">
      <c r="A10" s="35" t="s">
        <v>46</v>
      </c>
      <c r="B10" s="35" t="s">
        <v>47</v>
      </c>
      <c r="C10" s="36" t="s">
        <v>48</v>
      </c>
      <c r="D10" s="36" t="s">
        <v>64</v>
      </c>
      <c r="E10" s="35" t="s">
        <v>50</v>
      </c>
      <c r="F10" s="75" t="s">
        <v>1260</v>
      </c>
      <c r="G10" s="37" t="s">
        <v>72</v>
      </c>
      <c r="H10" s="36" t="s">
        <v>73</v>
      </c>
      <c r="I10" s="36" t="s">
        <v>57</v>
      </c>
      <c r="J10" s="45"/>
    </row>
    <row r="11" spans="1:10" ht="38.25" hidden="1" x14ac:dyDescent="0.3">
      <c r="A11" s="35" t="s">
        <v>46</v>
      </c>
      <c r="B11" s="35" t="s">
        <v>47</v>
      </c>
      <c r="C11" s="36" t="s">
        <v>48</v>
      </c>
      <c r="D11" s="36" t="s">
        <v>64</v>
      </c>
      <c r="E11" s="35" t="s">
        <v>54</v>
      </c>
      <c r="F11" s="75" t="s">
        <v>1261</v>
      </c>
      <c r="G11" s="37" t="s">
        <v>74</v>
      </c>
      <c r="H11" s="36" t="s">
        <v>62</v>
      </c>
      <c r="I11" s="36" t="s">
        <v>57</v>
      </c>
      <c r="J11" s="45"/>
    </row>
    <row r="12" spans="1:10" ht="76.5" hidden="1" x14ac:dyDescent="0.3">
      <c r="A12" s="35" t="s">
        <v>46</v>
      </c>
      <c r="B12" s="35" t="s">
        <v>47</v>
      </c>
      <c r="C12" s="36" t="s">
        <v>48</v>
      </c>
      <c r="D12" s="36" t="s">
        <v>64</v>
      </c>
      <c r="E12" s="35" t="s">
        <v>54</v>
      </c>
      <c r="F12" s="75" t="s">
        <v>1262</v>
      </c>
      <c r="G12" s="37" t="s">
        <v>75</v>
      </c>
      <c r="H12" s="36" t="s">
        <v>76</v>
      </c>
      <c r="I12" s="36" t="s">
        <v>57</v>
      </c>
      <c r="J12" s="45"/>
    </row>
    <row r="13" spans="1:10" ht="25.5" hidden="1" x14ac:dyDescent="0.3">
      <c r="A13" s="35" t="s">
        <v>46</v>
      </c>
      <c r="B13" s="35" t="s">
        <v>47</v>
      </c>
      <c r="C13" s="36" t="s">
        <v>48</v>
      </c>
      <c r="D13" s="36" t="s">
        <v>64</v>
      </c>
      <c r="E13" s="35" t="s">
        <v>54</v>
      </c>
      <c r="F13" s="75" t="s">
        <v>1263</v>
      </c>
      <c r="G13" s="37" t="s">
        <v>77</v>
      </c>
      <c r="H13" s="36" t="s">
        <v>78</v>
      </c>
      <c r="I13" s="36" t="s">
        <v>57</v>
      </c>
      <c r="J13" s="45"/>
    </row>
    <row r="14" spans="1:10" ht="38.25" hidden="1" x14ac:dyDescent="0.3">
      <c r="A14" s="35" t="s">
        <v>46</v>
      </c>
      <c r="B14" s="35" t="s">
        <v>47</v>
      </c>
      <c r="C14" s="36" t="s">
        <v>48</v>
      </c>
      <c r="D14" s="36" t="s">
        <v>64</v>
      </c>
      <c r="E14" s="35" t="s">
        <v>50</v>
      </c>
      <c r="F14" s="75" t="s">
        <v>1264</v>
      </c>
      <c r="G14" s="37" t="s">
        <v>79</v>
      </c>
      <c r="H14" s="36" t="s">
        <v>80</v>
      </c>
      <c r="I14" s="36" t="s">
        <v>57</v>
      </c>
      <c r="J14" s="46"/>
    </row>
    <row r="15" spans="1:10" ht="38.25" hidden="1" x14ac:dyDescent="0.3">
      <c r="A15" s="35" t="s">
        <v>46</v>
      </c>
      <c r="B15" s="35" t="s">
        <v>47</v>
      </c>
      <c r="C15" s="36" t="s">
        <v>48</v>
      </c>
      <c r="D15" s="36" t="s">
        <v>64</v>
      </c>
      <c r="E15" s="35" t="s">
        <v>67</v>
      </c>
      <c r="F15" s="75" t="s">
        <v>1265</v>
      </c>
      <c r="G15" s="37" t="s">
        <v>81</v>
      </c>
      <c r="H15" s="36" t="s">
        <v>82</v>
      </c>
      <c r="I15" s="36" t="s">
        <v>57</v>
      </c>
      <c r="J15" s="45"/>
    </row>
    <row r="16" spans="1:10" ht="63.75" hidden="1" x14ac:dyDescent="0.3">
      <c r="A16" s="35" t="s">
        <v>46</v>
      </c>
      <c r="B16" s="35" t="s">
        <v>47</v>
      </c>
      <c r="C16" s="36" t="s">
        <v>48</v>
      </c>
      <c r="D16" s="36" t="s">
        <v>83</v>
      </c>
      <c r="E16" s="35" t="s">
        <v>67</v>
      </c>
      <c r="F16" s="75" t="s">
        <v>1266</v>
      </c>
      <c r="G16" s="37" t="s">
        <v>84</v>
      </c>
      <c r="H16" s="36" t="s">
        <v>85</v>
      </c>
      <c r="I16" s="36" t="s">
        <v>57</v>
      </c>
      <c r="J16" s="45">
        <v>1</v>
      </c>
    </row>
    <row r="17" spans="1:10" ht="51" hidden="1" x14ac:dyDescent="0.3">
      <c r="A17" s="35" t="s">
        <v>46</v>
      </c>
      <c r="B17" s="35" t="s">
        <v>47</v>
      </c>
      <c r="C17" s="36" t="s">
        <v>48</v>
      </c>
      <c r="D17" s="36" t="s">
        <v>83</v>
      </c>
      <c r="E17" s="35" t="s">
        <v>67</v>
      </c>
      <c r="F17" s="75" t="s">
        <v>1267</v>
      </c>
      <c r="G17" s="37" t="s">
        <v>86</v>
      </c>
      <c r="H17" s="36" t="s">
        <v>87</v>
      </c>
      <c r="I17" s="36" t="s">
        <v>57</v>
      </c>
      <c r="J17" s="45">
        <v>1</v>
      </c>
    </row>
    <row r="18" spans="1:10" ht="25.5" hidden="1" x14ac:dyDescent="0.3">
      <c r="A18" s="35" t="s">
        <v>46</v>
      </c>
      <c r="B18" s="35" t="s">
        <v>47</v>
      </c>
      <c r="C18" s="36" t="s">
        <v>48</v>
      </c>
      <c r="D18" s="36" t="s">
        <v>83</v>
      </c>
      <c r="E18" s="35" t="s">
        <v>54</v>
      </c>
      <c r="F18" s="75" t="s">
        <v>1268</v>
      </c>
      <c r="G18" s="37" t="s">
        <v>88</v>
      </c>
      <c r="H18" s="36" t="s">
        <v>89</v>
      </c>
      <c r="I18" s="36" t="s">
        <v>57</v>
      </c>
      <c r="J18" s="45"/>
    </row>
    <row r="19" spans="1:10" ht="38.25" hidden="1" x14ac:dyDescent="0.3">
      <c r="A19" s="35" t="s">
        <v>46</v>
      </c>
      <c r="B19" s="35" t="s">
        <v>47</v>
      </c>
      <c r="C19" s="36" t="s">
        <v>48</v>
      </c>
      <c r="D19" s="36" t="s">
        <v>83</v>
      </c>
      <c r="E19" s="35" t="s">
        <v>54</v>
      </c>
      <c r="F19" s="75" t="s">
        <v>1269</v>
      </c>
      <c r="G19" s="37" t="s">
        <v>90</v>
      </c>
      <c r="H19" s="36" t="s">
        <v>91</v>
      </c>
      <c r="I19" s="36" t="s">
        <v>57</v>
      </c>
      <c r="J19" s="45"/>
    </row>
    <row r="20" spans="1:10" ht="63.75" hidden="1" x14ac:dyDescent="0.3">
      <c r="A20" s="35" t="s">
        <v>46</v>
      </c>
      <c r="B20" s="35" t="s">
        <v>47</v>
      </c>
      <c r="C20" s="36" t="s">
        <v>48</v>
      </c>
      <c r="D20" s="36" t="s">
        <v>83</v>
      </c>
      <c r="E20" s="35" t="s">
        <v>67</v>
      </c>
      <c r="F20" s="75" t="s">
        <v>1270</v>
      </c>
      <c r="G20" s="37" t="s">
        <v>92</v>
      </c>
      <c r="H20" s="36" t="s">
        <v>93</v>
      </c>
      <c r="I20" s="36" t="s">
        <v>57</v>
      </c>
      <c r="J20" s="45">
        <v>1</v>
      </c>
    </row>
    <row r="21" spans="1:10" ht="63.75" hidden="1" x14ac:dyDescent="0.3">
      <c r="A21" s="35" t="s">
        <v>46</v>
      </c>
      <c r="B21" s="35" t="s">
        <v>47</v>
      </c>
      <c r="C21" s="36" t="s">
        <v>48</v>
      </c>
      <c r="D21" s="36" t="s">
        <v>83</v>
      </c>
      <c r="E21" s="35" t="s">
        <v>67</v>
      </c>
      <c r="F21" s="75" t="s">
        <v>1271</v>
      </c>
      <c r="G21" s="37" t="s">
        <v>94</v>
      </c>
      <c r="H21" s="36" t="s">
        <v>95</v>
      </c>
      <c r="I21" s="36" t="s">
        <v>57</v>
      </c>
      <c r="J21" s="45"/>
    </row>
    <row r="22" spans="1:10" ht="63.75" hidden="1" x14ac:dyDescent="0.3">
      <c r="A22" s="35" t="s">
        <v>46</v>
      </c>
      <c r="B22" s="35" t="s">
        <v>47</v>
      </c>
      <c r="C22" s="36" t="s">
        <v>48</v>
      </c>
      <c r="D22" s="36" t="s">
        <v>83</v>
      </c>
      <c r="E22" s="35" t="s">
        <v>67</v>
      </c>
      <c r="F22" s="75" t="s">
        <v>1272</v>
      </c>
      <c r="G22" s="37" t="s">
        <v>96</v>
      </c>
      <c r="H22" s="36" t="s">
        <v>97</v>
      </c>
      <c r="I22" s="36" t="s">
        <v>57</v>
      </c>
      <c r="J22" s="45"/>
    </row>
    <row r="23" spans="1:10" ht="63.75" hidden="1" x14ac:dyDescent="0.3">
      <c r="A23" s="35" t="s">
        <v>46</v>
      </c>
      <c r="B23" s="35" t="s">
        <v>47</v>
      </c>
      <c r="C23" s="36" t="s">
        <v>48</v>
      </c>
      <c r="D23" s="36" t="s">
        <v>83</v>
      </c>
      <c r="E23" s="35" t="s">
        <v>54</v>
      </c>
      <c r="F23" s="75" t="s">
        <v>1273</v>
      </c>
      <c r="G23" s="37" t="s">
        <v>98</v>
      </c>
      <c r="H23" s="36" t="s">
        <v>99</v>
      </c>
      <c r="I23" s="36" t="s">
        <v>57</v>
      </c>
      <c r="J23" s="46"/>
    </row>
    <row r="24" spans="1:10" ht="38.25" hidden="1" x14ac:dyDescent="0.3">
      <c r="A24" s="35" t="s">
        <v>46</v>
      </c>
      <c r="B24" s="35" t="s">
        <v>47</v>
      </c>
      <c r="C24" s="36" t="s">
        <v>48</v>
      </c>
      <c r="D24" s="36" t="s">
        <v>100</v>
      </c>
      <c r="E24" s="35" t="s">
        <v>67</v>
      </c>
      <c r="F24" s="75" t="s">
        <v>1274</v>
      </c>
      <c r="G24" s="37" t="s">
        <v>101</v>
      </c>
      <c r="H24" s="36" t="s">
        <v>102</v>
      </c>
      <c r="I24" s="36" t="s">
        <v>103</v>
      </c>
      <c r="J24" s="45">
        <v>1</v>
      </c>
    </row>
    <row r="25" spans="1:10" ht="38.25" hidden="1" x14ac:dyDescent="0.3">
      <c r="A25" s="35" t="s">
        <v>46</v>
      </c>
      <c r="B25" s="35" t="s">
        <v>47</v>
      </c>
      <c r="C25" s="36" t="s">
        <v>48</v>
      </c>
      <c r="D25" s="36" t="s">
        <v>100</v>
      </c>
      <c r="E25" s="35" t="s">
        <v>54</v>
      </c>
      <c r="F25" s="75" t="s">
        <v>1275</v>
      </c>
      <c r="G25" s="37" t="s">
        <v>104</v>
      </c>
      <c r="H25" s="36" t="s">
        <v>89</v>
      </c>
      <c r="I25" s="36" t="s">
        <v>57</v>
      </c>
      <c r="J25" s="45"/>
    </row>
    <row r="26" spans="1:10" ht="38.25" hidden="1" x14ac:dyDescent="0.3">
      <c r="A26" s="35" t="s">
        <v>46</v>
      </c>
      <c r="B26" s="35" t="s">
        <v>47</v>
      </c>
      <c r="C26" s="36" t="s">
        <v>48</v>
      </c>
      <c r="D26" s="36" t="s">
        <v>100</v>
      </c>
      <c r="E26" s="35" t="s">
        <v>67</v>
      </c>
      <c r="F26" s="75" t="s">
        <v>1276</v>
      </c>
      <c r="G26" s="37" t="s">
        <v>105</v>
      </c>
      <c r="H26" s="36" t="s">
        <v>106</v>
      </c>
      <c r="I26" s="36" t="s">
        <v>57</v>
      </c>
      <c r="J26" s="45"/>
    </row>
    <row r="27" spans="1:10" ht="38.25" hidden="1" x14ac:dyDescent="0.3">
      <c r="A27" s="35" t="s">
        <v>46</v>
      </c>
      <c r="B27" s="35" t="s">
        <v>47</v>
      </c>
      <c r="C27" s="36" t="s">
        <v>48</v>
      </c>
      <c r="D27" s="36" t="s">
        <v>100</v>
      </c>
      <c r="E27" s="35" t="s">
        <v>50</v>
      </c>
      <c r="F27" s="75" t="s">
        <v>1277</v>
      </c>
      <c r="G27" s="37" t="s">
        <v>107</v>
      </c>
      <c r="H27" s="36" t="s">
        <v>89</v>
      </c>
      <c r="I27" s="36" t="s">
        <v>57</v>
      </c>
      <c r="J27" s="45"/>
    </row>
    <row r="28" spans="1:10" ht="89.25" hidden="1" x14ac:dyDescent="0.3">
      <c r="A28" s="35" t="s">
        <v>46</v>
      </c>
      <c r="B28" s="35" t="s">
        <v>47</v>
      </c>
      <c r="C28" s="36" t="s">
        <v>48</v>
      </c>
      <c r="D28" s="36" t="s">
        <v>108</v>
      </c>
      <c r="E28" s="35" t="s">
        <v>67</v>
      </c>
      <c r="F28" s="75" t="s">
        <v>1278</v>
      </c>
      <c r="G28" s="37" t="s">
        <v>110</v>
      </c>
      <c r="H28" s="36" t="s">
        <v>111</v>
      </c>
      <c r="I28" s="36" t="s">
        <v>109</v>
      </c>
      <c r="J28" s="45">
        <v>0</v>
      </c>
    </row>
    <row r="29" spans="1:10" ht="38.25" hidden="1" x14ac:dyDescent="0.3">
      <c r="A29" s="35" t="s">
        <v>46</v>
      </c>
      <c r="B29" s="35" t="s">
        <v>47</v>
      </c>
      <c r="C29" s="36" t="s">
        <v>48</v>
      </c>
      <c r="D29" s="36" t="s">
        <v>108</v>
      </c>
      <c r="E29" s="35" t="s">
        <v>67</v>
      </c>
      <c r="F29" s="75" t="s">
        <v>1279</v>
      </c>
      <c r="G29" s="37" t="s">
        <v>112</v>
      </c>
      <c r="H29" s="36" t="s">
        <v>113</v>
      </c>
      <c r="I29" s="36" t="s">
        <v>109</v>
      </c>
      <c r="J29" s="45"/>
    </row>
    <row r="30" spans="1:10" ht="38.25" hidden="1" x14ac:dyDescent="0.3">
      <c r="A30" s="35" t="s">
        <v>46</v>
      </c>
      <c r="B30" s="35" t="s">
        <v>47</v>
      </c>
      <c r="C30" s="36" t="s">
        <v>48</v>
      </c>
      <c r="D30" s="36" t="s">
        <v>108</v>
      </c>
      <c r="E30" s="35" t="s">
        <v>67</v>
      </c>
      <c r="F30" s="75" t="s">
        <v>1280</v>
      </c>
      <c r="G30" s="37" t="s">
        <v>114</v>
      </c>
      <c r="H30" s="36" t="s">
        <v>115</v>
      </c>
      <c r="I30" s="36" t="s">
        <v>109</v>
      </c>
      <c r="J30" s="45"/>
    </row>
    <row r="31" spans="1:10" ht="38.25" hidden="1" x14ac:dyDescent="0.3">
      <c r="A31" s="35" t="s">
        <v>46</v>
      </c>
      <c r="B31" s="35" t="s">
        <v>47</v>
      </c>
      <c r="C31" s="36" t="s">
        <v>48</v>
      </c>
      <c r="D31" s="36" t="s">
        <v>108</v>
      </c>
      <c r="E31" s="35" t="s">
        <v>54</v>
      </c>
      <c r="F31" s="75" t="s">
        <v>1281</v>
      </c>
      <c r="G31" s="37" t="s">
        <v>116</v>
      </c>
      <c r="H31" s="36" t="s">
        <v>117</v>
      </c>
      <c r="I31" s="36" t="s">
        <v>109</v>
      </c>
      <c r="J31" s="45"/>
    </row>
    <row r="32" spans="1:10" ht="38.25" hidden="1" x14ac:dyDescent="0.3">
      <c r="A32" s="35" t="s">
        <v>46</v>
      </c>
      <c r="B32" s="35" t="s">
        <v>47</v>
      </c>
      <c r="C32" s="36" t="s">
        <v>48</v>
      </c>
      <c r="D32" s="36" t="s">
        <v>108</v>
      </c>
      <c r="E32" s="35" t="s">
        <v>50</v>
      </c>
      <c r="F32" s="75" t="s">
        <v>1282</v>
      </c>
      <c r="G32" s="37" t="s">
        <v>118</v>
      </c>
      <c r="H32" s="36" t="s">
        <v>119</v>
      </c>
      <c r="I32" s="36" t="s">
        <v>109</v>
      </c>
      <c r="J32" s="45"/>
    </row>
    <row r="33" spans="1:10" ht="51" hidden="1" x14ac:dyDescent="0.3">
      <c r="A33" s="35" t="s">
        <v>46</v>
      </c>
      <c r="B33" s="35" t="s">
        <v>47</v>
      </c>
      <c r="C33" s="36" t="s">
        <v>48</v>
      </c>
      <c r="D33" s="36" t="s">
        <v>108</v>
      </c>
      <c r="E33" s="35" t="s">
        <v>67</v>
      </c>
      <c r="F33" s="75" t="s">
        <v>1283</v>
      </c>
      <c r="G33" s="37" t="s">
        <v>120</v>
      </c>
      <c r="H33" s="36" t="s">
        <v>121</v>
      </c>
      <c r="I33" s="36" t="s">
        <v>109</v>
      </c>
      <c r="J33" s="45"/>
    </row>
    <row r="34" spans="1:10" ht="38.25" hidden="1" x14ac:dyDescent="0.3">
      <c r="A34" s="35" t="s">
        <v>46</v>
      </c>
      <c r="B34" s="35" t="s">
        <v>47</v>
      </c>
      <c r="C34" s="36" t="s">
        <v>48</v>
      </c>
      <c r="D34" s="36" t="s">
        <v>122</v>
      </c>
      <c r="E34" s="35" t="s">
        <v>67</v>
      </c>
      <c r="F34" s="75" t="s">
        <v>1284</v>
      </c>
      <c r="G34" s="37" t="s">
        <v>123</v>
      </c>
      <c r="H34" s="36" t="s">
        <v>124</v>
      </c>
      <c r="I34" s="36" t="s">
        <v>57</v>
      </c>
      <c r="J34" s="45">
        <v>1</v>
      </c>
    </row>
    <row r="35" spans="1:10" ht="63.75" hidden="1" x14ac:dyDescent="0.3">
      <c r="A35" s="35" t="s">
        <v>46</v>
      </c>
      <c r="B35" s="35" t="s">
        <v>47</v>
      </c>
      <c r="C35" s="36" t="s">
        <v>48</v>
      </c>
      <c r="D35" s="36" t="s">
        <v>122</v>
      </c>
      <c r="E35" s="35" t="s">
        <v>67</v>
      </c>
      <c r="F35" s="75" t="s">
        <v>1285</v>
      </c>
      <c r="G35" s="37" t="s">
        <v>125</v>
      </c>
      <c r="H35" s="36" t="s">
        <v>126</v>
      </c>
      <c r="I35" s="36" t="s">
        <v>57</v>
      </c>
      <c r="J35" s="45"/>
    </row>
    <row r="36" spans="1:10" ht="25.5" hidden="1" x14ac:dyDescent="0.3">
      <c r="A36" s="35" t="s">
        <v>46</v>
      </c>
      <c r="B36" s="35" t="s">
        <v>47</v>
      </c>
      <c r="C36" s="36" t="s">
        <v>48</v>
      </c>
      <c r="D36" s="36" t="s">
        <v>127</v>
      </c>
      <c r="E36" s="35" t="s">
        <v>67</v>
      </c>
      <c r="F36" s="75" t="s">
        <v>1286</v>
      </c>
      <c r="G36" s="37" t="s">
        <v>128</v>
      </c>
      <c r="H36" s="36" t="s">
        <v>129</v>
      </c>
      <c r="I36" s="36" t="s">
        <v>57</v>
      </c>
      <c r="J36" s="45">
        <v>1</v>
      </c>
    </row>
    <row r="37" spans="1:10" ht="38.25" hidden="1" x14ac:dyDescent="0.3">
      <c r="A37" s="35" t="s">
        <v>46</v>
      </c>
      <c r="B37" s="35" t="s">
        <v>47</v>
      </c>
      <c r="C37" s="36" t="s">
        <v>48</v>
      </c>
      <c r="D37" s="36" t="s">
        <v>127</v>
      </c>
      <c r="E37" s="35" t="s">
        <v>50</v>
      </c>
      <c r="F37" s="75" t="s">
        <v>1287</v>
      </c>
      <c r="G37" s="37" t="s">
        <v>130</v>
      </c>
      <c r="H37" s="36" t="s">
        <v>131</v>
      </c>
      <c r="I37" s="36" t="s">
        <v>57</v>
      </c>
      <c r="J37" s="45">
        <v>0</v>
      </c>
    </row>
    <row r="38" spans="1:10" ht="51" hidden="1" x14ac:dyDescent="0.3">
      <c r="A38" s="35" t="s">
        <v>46</v>
      </c>
      <c r="B38" s="35" t="s">
        <v>47</v>
      </c>
      <c r="C38" s="36" t="s">
        <v>48</v>
      </c>
      <c r="D38" s="36" t="s">
        <v>127</v>
      </c>
      <c r="E38" s="35" t="s">
        <v>67</v>
      </c>
      <c r="F38" s="75" t="s">
        <v>1288</v>
      </c>
      <c r="G38" s="37" t="s">
        <v>132</v>
      </c>
      <c r="H38" s="36" t="s">
        <v>133</v>
      </c>
      <c r="I38" s="36" t="s">
        <v>57</v>
      </c>
      <c r="J38" s="45">
        <v>10</v>
      </c>
    </row>
    <row r="39" spans="1:10" ht="38.25" hidden="1" x14ac:dyDescent="0.3">
      <c r="A39" s="35" t="s">
        <v>46</v>
      </c>
      <c r="B39" s="35" t="s">
        <v>47</v>
      </c>
      <c r="C39" s="36" t="s">
        <v>48</v>
      </c>
      <c r="D39" s="36" t="s">
        <v>127</v>
      </c>
      <c r="E39" s="35" t="s">
        <v>67</v>
      </c>
      <c r="F39" s="75" t="s">
        <v>1289</v>
      </c>
      <c r="G39" s="37" t="s">
        <v>134</v>
      </c>
      <c r="H39" s="36" t="s">
        <v>135</v>
      </c>
      <c r="I39" s="36" t="s">
        <v>57</v>
      </c>
      <c r="J39" s="45">
        <v>0</v>
      </c>
    </row>
    <row r="40" spans="1:10" ht="51" hidden="1" x14ac:dyDescent="0.3">
      <c r="A40" s="35" t="s">
        <v>46</v>
      </c>
      <c r="B40" s="35" t="s">
        <v>47</v>
      </c>
      <c r="C40" s="36" t="s">
        <v>48</v>
      </c>
      <c r="D40" s="36" t="s">
        <v>136</v>
      </c>
      <c r="E40" s="35" t="s">
        <v>54</v>
      </c>
      <c r="F40" s="75" t="s">
        <v>1290</v>
      </c>
      <c r="G40" s="37" t="s">
        <v>137</v>
      </c>
      <c r="H40" s="36" t="s">
        <v>138</v>
      </c>
      <c r="I40" s="36" t="s">
        <v>57</v>
      </c>
      <c r="J40" s="47">
        <v>300</v>
      </c>
    </row>
    <row r="41" spans="1:10" ht="51" hidden="1" x14ac:dyDescent="0.3">
      <c r="A41" s="35" t="s">
        <v>46</v>
      </c>
      <c r="B41" s="35" t="s">
        <v>47</v>
      </c>
      <c r="C41" s="36" t="s">
        <v>48</v>
      </c>
      <c r="D41" s="36" t="s">
        <v>136</v>
      </c>
      <c r="E41" s="35" t="s">
        <v>54</v>
      </c>
      <c r="F41" s="75" t="s">
        <v>1291</v>
      </c>
      <c r="G41" s="37" t="s">
        <v>139</v>
      </c>
      <c r="H41" s="36" t="s">
        <v>140</v>
      </c>
      <c r="I41" s="36" t="s">
        <v>57</v>
      </c>
      <c r="J41" s="47">
        <v>1</v>
      </c>
    </row>
    <row r="42" spans="1:10" ht="51" hidden="1" x14ac:dyDescent="0.3">
      <c r="A42" s="35" t="s">
        <v>46</v>
      </c>
      <c r="B42" s="35" t="s">
        <v>47</v>
      </c>
      <c r="C42" s="36" t="s">
        <v>48</v>
      </c>
      <c r="D42" s="36" t="s">
        <v>136</v>
      </c>
      <c r="E42" s="35" t="s">
        <v>67</v>
      </c>
      <c r="F42" s="75" t="s">
        <v>1292</v>
      </c>
      <c r="G42" s="37" t="s">
        <v>141</v>
      </c>
      <c r="H42" s="36" t="s">
        <v>89</v>
      </c>
      <c r="I42" s="36" t="s">
        <v>57</v>
      </c>
      <c r="J42" s="47">
        <v>0</v>
      </c>
    </row>
    <row r="43" spans="1:10" ht="51" hidden="1" x14ac:dyDescent="0.3">
      <c r="A43" s="35" t="s">
        <v>46</v>
      </c>
      <c r="B43" s="35" t="s">
        <v>47</v>
      </c>
      <c r="C43" s="36" t="s">
        <v>48</v>
      </c>
      <c r="D43" s="36" t="s">
        <v>136</v>
      </c>
      <c r="E43" s="35" t="s">
        <v>50</v>
      </c>
      <c r="F43" s="75" t="s">
        <v>1293</v>
      </c>
      <c r="G43" s="37" t="s">
        <v>142</v>
      </c>
      <c r="H43" s="36" t="s">
        <v>143</v>
      </c>
      <c r="I43" s="36" t="s">
        <v>57</v>
      </c>
      <c r="J43" s="47">
        <v>0</v>
      </c>
    </row>
    <row r="44" spans="1:10" ht="51" hidden="1" x14ac:dyDescent="0.3">
      <c r="A44" s="35" t="s">
        <v>46</v>
      </c>
      <c r="B44" s="35" t="s">
        <v>47</v>
      </c>
      <c r="C44" s="36" t="s">
        <v>48</v>
      </c>
      <c r="D44" s="36" t="s">
        <v>144</v>
      </c>
      <c r="E44" s="35" t="s">
        <v>145</v>
      </c>
      <c r="F44" s="75" t="s">
        <v>1294</v>
      </c>
      <c r="G44" s="37" t="s">
        <v>146</v>
      </c>
      <c r="H44" s="36" t="s">
        <v>89</v>
      </c>
      <c r="I44" s="36" t="s">
        <v>147</v>
      </c>
      <c r="J44" s="47">
        <v>1</v>
      </c>
    </row>
    <row r="45" spans="1:10" ht="63.75" hidden="1" x14ac:dyDescent="0.3">
      <c r="A45" s="35" t="s">
        <v>46</v>
      </c>
      <c r="B45" s="35" t="s">
        <v>47</v>
      </c>
      <c r="C45" s="36" t="s">
        <v>48</v>
      </c>
      <c r="D45" s="36" t="s">
        <v>144</v>
      </c>
      <c r="E45" s="35" t="s">
        <v>145</v>
      </c>
      <c r="F45" s="75" t="s">
        <v>1295</v>
      </c>
      <c r="G45" s="37" t="s">
        <v>148</v>
      </c>
      <c r="H45" s="36" t="s">
        <v>149</v>
      </c>
      <c r="I45" s="36" t="s">
        <v>147</v>
      </c>
      <c r="J45" s="45">
        <v>0</v>
      </c>
    </row>
    <row r="46" spans="1:10" ht="63.75" hidden="1" x14ac:dyDescent="0.3">
      <c r="A46" s="35" t="s">
        <v>46</v>
      </c>
      <c r="B46" s="35" t="s">
        <v>47</v>
      </c>
      <c r="C46" s="36" t="s">
        <v>48</v>
      </c>
      <c r="D46" s="36" t="s">
        <v>144</v>
      </c>
      <c r="E46" s="35" t="s">
        <v>145</v>
      </c>
      <c r="F46" s="75" t="s">
        <v>1296</v>
      </c>
      <c r="G46" s="37" t="s">
        <v>150</v>
      </c>
      <c r="H46" s="36" t="s">
        <v>151</v>
      </c>
      <c r="I46" s="36" t="s">
        <v>147</v>
      </c>
      <c r="J46" s="45"/>
    </row>
    <row r="47" spans="1:10" ht="76.5" hidden="1" x14ac:dyDescent="0.3">
      <c r="A47" s="35" t="s">
        <v>46</v>
      </c>
      <c r="B47" s="35" t="s">
        <v>47</v>
      </c>
      <c r="C47" s="36" t="s">
        <v>48</v>
      </c>
      <c r="D47" s="36" t="s">
        <v>144</v>
      </c>
      <c r="E47" s="35" t="s">
        <v>152</v>
      </c>
      <c r="F47" s="75" t="s">
        <v>1297</v>
      </c>
      <c r="G47" s="37" t="s">
        <v>153</v>
      </c>
      <c r="H47" s="36" t="s">
        <v>151</v>
      </c>
      <c r="I47" s="36" t="s">
        <v>147</v>
      </c>
      <c r="J47" s="45"/>
    </row>
    <row r="48" spans="1:10" ht="89.25" hidden="1" x14ac:dyDescent="0.3">
      <c r="A48" s="35" t="s">
        <v>46</v>
      </c>
      <c r="B48" s="35" t="s">
        <v>47</v>
      </c>
      <c r="C48" s="36" t="s">
        <v>48</v>
      </c>
      <c r="D48" s="36" t="s">
        <v>144</v>
      </c>
      <c r="E48" s="35" t="s">
        <v>54</v>
      </c>
      <c r="F48" s="75" t="s">
        <v>1298</v>
      </c>
      <c r="G48" s="37" t="s">
        <v>154</v>
      </c>
      <c r="H48" s="36" t="s">
        <v>155</v>
      </c>
      <c r="I48" s="36" t="s">
        <v>147</v>
      </c>
      <c r="J48" s="45"/>
    </row>
    <row r="49" spans="1:12" ht="89.25" hidden="1" x14ac:dyDescent="0.3">
      <c r="A49" s="35" t="s">
        <v>46</v>
      </c>
      <c r="B49" s="35" t="s">
        <v>47</v>
      </c>
      <c r="C49" s="36" t="s">
        <v>48</v>
      </c>
      <c r="D49" s="36" t="s">
        <v>144</v>
      </c>
      <c r="E49" s="35" t="s">
        <v>152</v>
      </c>
      <c r="F49" s="75" t="s">
        <v>1299</v>
      </c>
      <c r="G49" s="37" t="s">
        <v>156</v>
      </c>
      <c r="H49" s="36" t="s">
        <v>157</v>
      </c>
      <c r="I49" s="36" t="s">
        <v>147</v>
      </c>
      <c r="J49" s="45"/>
    </row>
    <row r="50" spans="1:12" ht="51" hidden="1" x14ac:dyDescent="0.3">
      <c r="A50" s="35" t="s">
        <v>46</v>
      </c>
      <c r="B50" s="35" t="s">
        <v>47</v>
      </c>
      <c r="C50" s="36" t="s">
        <v>48</v>
      </c>
      <c r="D50" s="36" t="s">
        <v>144</v>
      </c>
      <c r="E50" s="35" t="s">
        <v>145</v>
      </c>
      <c r="F50" s="75" t="s">
        <v>1300</v>
      </c>
      <c r="G50" s="37" t="s">
        <v>158</v>
      </c>
      <c r="H50" s="36" t="s">
        <v>159</v>
      </c>
      <c r="I50" s="36" t="s">
        <v>147</v>
      </c>
      <c r="J50" s="45"/>
    </row>
    <row r="51" spans="1:12" ht="38.25" hidden="1" x14ac:dyDescent="0.3">
      <c r="A51" s="35" t="s">
        <v>46</v>
      </c>
      <c r="B51" s="35" t="s">
        <v>47</v>
      </c>
      <c r="C51" s="36" t="s">
        <v>48</v>
      </c>
      <c r="D51" s="36" t="s">
        <v>144</v>
      </c>
      <c r="E51" s="35" t="s">
        <v>145</v>
      </c>
      <c r="F51" s="75" t="s">
        <v>1301</v>
      </c>
      <c r="G51" s="37" t="s">
        <v>160</v>
      </c>
      <c r="H51" s="36" t="s">
        <v>161</v>
      </c>
      <c r="I51" s="36" t="s">
        <v>57</v>
      </c>
      <c r="J51" s="45"/>
    </row>
    <row r="52" spans="1:12" ht="38.25" hidden="1" x14ac:dyDescent="0.3">
      <c r="A52" s="35" t="s">
        <v>46</v>
      </c>
      <c r="B52" s="35" t="s">
        <v>47</v>
      </c>
      <c r="C52" s="36" t="s">
        <v>48</v>
      </c>
      <c r="D52" s="36" t="s">
        <v>144</v>
      </c>
      <c r="E52" s="35" t="s">
        <v>50</v>
      </c>
      <c r="F52" s="75" t="s">
        <v>1302</v>
      </c>
      <c r="G52" s="37" t="s">
        <v>162</v>
      </c>
      <c r="H52" s="36" t="s">
        <v>163</v>
      </c>
      <c r="I52" s="36" t="s">
        <v>57</v>
      </c>
      <c r="J52" s="45"/>
    </row>
    <row r="53" spans="1:12" ht="63.75" hidden="1" x14ac:dyDescent="0.3">
      <c r="A53" s="35" t="s">
        <v>46</v>
      </c>
      <c r="B53" s="35" t="s">
        <v>47</v>
      </c>
      <c r="C53" s="36" t="s">
        <v>48</v>
      </c>
      <c r="D53" s="36" t="s">
        <v>144</v>
      </c>
      <c r="E53" s="35" t="s">
        <v>145</v>
      </c>
      <c r="F53" s="75" t="s">
        <v>1303</v>
      </c>
      <c r="G53" s="37" t="s">
        <v>164</v>
      </c>
      <c r="H53" s="36" t="s">
        <v>165</v>
      </c>
      <c r="I53" s="36" t="s">
        <v>57</v>
      </c>
      <c r="J53" s="45">
        <v>15</v>
      </c>
    </row>
    <row r="54" spans="1:12" ht="63.75" hidden="1" x14ac:dyDescent="0.3">
      <c r="A54" s="35" t="s">
        <v>46</v>
      </c>
      <c r="B54" s="35" t="s">
        <v>47</v>
      </c>
      <c r="C54" s="36" t="s">
        <v>48</v>
      </c>
      <c r="D54" s="36" t="s">
        <v>144</v>
      </c>
      <c r="E54" s="35" t="s">
        <v>54</v>
      </c>
      <c r="F54" s="75" t="s">
        <v>1305</v>
      </c>
      <c r="G54" s="37" t="s">
        <v>166</v>
      </c>
      <c r="H54" s="36" t="s">
        <v>167</v>
      </c>
      <c r="I54" s="36" t="s">
        <v>57</v>
      </c>
      <c r="J54" s="45"/>
      <c r="L54" s="76" t="s">
        <v>1304</v>
      </c>
    </row>
    <row r="55" spans="1:12" ht="63.75" hidden="1" x14ac:dyDescent="0.3">
      <c r="A55" s="35" t="s">
        <v>46</v>
      </c>
      <c r="B55" s="35" t="s">
        <v>47</v>
      </c>
      <c r="C55" s="36" t="s">
        <v>48</v>
      </c>
      <c r="D55" s="36" t="s">
        <v>144</v>
      </c>
      <c r="E55" s="35" t="s">
        <v>145</v>
      </c>
      <c r="F55" s="75" t="s">
        <v>1306</v>
      </c>
      <c r="G55" s="37" t="s">
        <v>168</v>
      </c>
      <c r="H55" s="36" t="s">
        <v>89</v>
      </c>
      <c r="I55" s="36" t="s">
        <v>147</v>
      </c>
      <c r="J55" s="45"/>
    </row>
    <row r="56" spans="1:12" ht="51" hidden="1" x14ac:dyDescent="0.3">
      <c r="A56" s="35" t="s">
        <v>46</v>
      </c>
      <c r="B56" s="35" t="s">
        <v>47</v>
      </c>
      <c r="C56" s="36" t="s">
        <v>48</v>
      </c>
      <c r="D56" s="36" t="s">
        <v>144</v>
      </c>
      <c r="E56" s="35" t="s">
        <v>145</v>
      </c>
      <c r="F56" s="75" t="s">
        <v>1307</v>
      </c>
      <c r="G56" s="37" t="s">
        <v>169</v>
      </c>
      <c r="H56" s="36" t="s">
        <v>89</v>
      </c>
      <c r="I56" s="36" t="s">
        <v>147</v>
      </c>
      <c r="J56" s="45">
        <v>1</v>
      </c>
    </row>
    <row r="57" spans="1:12" ht="38.25" hidden="1" x14ac:dyDescent="0.3">
      <c r="A57" s="35" t="s">
        <v>46</v>
      </c>
      <c r="B57" s="35" t="s">
        <v>47</v>
      </c>
      <c r="C57" s="36" t="s">
        <v>48</v>
      </c>
      <c r="D57" s="36" t="s">
        <v>170</v>
      </c>
      <c r="E57" s="35" t="s">
        <v>50</v>
      </c>
      <c r="F57" s="75" t="s">
        <v>1308</v>
      </c>
      <c r="G57" s="37" t="s">
        <v>171</v>
      </c>
      <c r="H57" s="36" t="s">
        <v>172</v>
      </c>
      <c r="I57" s="36" t="s">
        <v>57</v>
      </c>
      <c r="J57" s="47">
        <v>400</v>
      </c>
    </row>
    <row r="58" spans="1:12" ht="63.75" hidden="1" x14ac:dyDescent="0.3">
      <c r="A58" s="35" t="s">
        <v>46</v>
      </c>
      <c r="B58" s="35" t="s">
        <v>47</v>
      </c>
      <c r="C58" s="36" t="s">
        <v>48</v>
      </c>
      <c r="D58" s="36" t="s">
        <v>170</v>
      </c>
      <c r="E58" s="35" t="s">
        <v>50</v>
      </c>
      <c r="F58" s="75" t="s">
        <v>1309</v>
      </c>
      <c r="G58" s="37" t="s">
        <v>173</v>
      </c>
      <c r="H58" s="36" t="s">
        <v>174</v>
      </c>
      <c r="I58" s="36" t="s">
        <v>57</v>
      </c>
      <c r="J58" s="47">
        <v>1</v>
      </c>
    </row>
    <row r="59" spans="1:12" ht="38.25" hidden="1" x14ac:dyDescent="0.3">
      <c r="A59" s="35" t="s">
        <v>46</v>
      </c>
      <c r="B59" s="35" t="s">
        <v>47</v>
      </c>
      <c r="C59" s="36" t="s">
        <v>48</v>
      </c>
      <c r="D59" s="36" t="s">
        <v>170</v>
      </c>
      <c r="E59" s="35" t="s">
        <v>50</v>
      </c>
      <c r="F59" s="75" t="s">
        <v>1310</v>
      </c>
      <c r="G59" s="37" t="s">
        <v>175</v>
      </c>
      <c r="H59" s="36" t="s">
        <v>172</v>
      </c>
      <c r="I59" s="36" t="s">
        <v>176</v>
      </c>
      <c r="J59" s="47">
        <v>5</v>
      </c>
    </row>
    <row r="60" spans="1:12" ht="63.75" hidden="1" x14ac:dyDescent="0.3">
      <c r="A60" s="35" t="s">
        <v>46</v>
      </c>
      <c r="B60" s="35" t="s">
        <v>47</v>
      </c>
      <c r="C60" s="36" t="s">
        <v>48</v>
      </c>
      <c r="D60" s="36" t="s">
        <v>170</v>
      </c>
      <c r="E60" s="35" t="s">
        <v>50</v>
      </c>
      <c r="F60" s="75" t="s">
        <v>1311</v>
      </c>
      <c r="G60" s="37" t="s">
        <v>177</v>
      </c>
      <c r="H60" s="36" t="s">
        <v>178</v>
      </c>
      <c r="I60" s="36" t="s">
        <v>57</v>
      </c>
      <c r="J60" s="47">
        <v>1</v>
      </c>
    </row>
    <row r="61" spans="1:12" ht="38.25" hidden="1" x14ac:dyDescent="0.3">
      <c r="A61" s="35" t="s">
        <v>46</v>
      </c>
      <c r="B61" s="35" t="s">
        <v>47</v>
      </c>
      <c r="C61" s="36" t="s">
        <v>48</v>
      </c>
      <c r="D61" s="36" t="s">
        <v>170</v>
      </c>
      <c r="E61" s="35" t="s">
        <v>50</v>
      </c>
      <c r="F61" s="75" t="s">
        <v>1312</v>
      </c>
      <c r="G61" s="37" t="s">
        <v>179</v>
      </c>
      <c r="H61" s="36" t="s">
        <v>180</v>
      </c>
      <c r="I61" s="36" t="s">
        <v>57</v>
      </c>
      <c r="J61" s="47">
        <v>0</v>
      </c>
    </row>
    <row r="62" spans="1:12" ht="76.5" hidden="1" x14ac:dyDescent="0.3">
      <c r="A62" s="35" t="s">
        <v>46</v>
      </c>
      <c r="B62" s="35" t="s">
        <v>47</v>
      </c>
      <c r="C62" s="36" t="s">
        <v>48</v>
      </c>
      <c r="D62" s="36" t="s">
        <v>170</v>
      </c>
      <c r="E62" s="35" t="s">
        <v>181</v>
      </c>
      <c r="F62" s="75" t="s">
        <v>1313</v>
      </c>
      <c r="G62" s="37" t="s">
        <v>182</v>
      </c>
      <c r="H62" s="36" t="s">
        <v>183</v>
      </c>
      <c r="I62" s="36" t="s">
        <v>57</v>
      </c>
      <c r="J62" s="47"/>
    </row>
    <row r="63" spans="1:12" ht="51" hidden="1" x14ac:dyDescent="0.3">
      <c r="A63" s="35" t="s">
        <v>46</v>
      </c>
      <c r="B63" s="35" t="s">
        <v>47</v>
      </c>
      <c r="C63" s="36" t="s">
        <v>48</v>
      </c>
      <c r="D63" s="36" t="s">
        <v>170</v>
      </c>
      <c r="E63" s="35" t="s">
        <v>50</v>
      </c>
      <c r="F63" s="75" t="s">
        <v>1314</v>
      </c>
      <c r="G63" s="37" t="s">
        <v>184</v>
      </c>
      <c r="H63" s="36" t="s">
        <v>185</v>
      </c>
      <c r="I63" s="36" t="s">
        <v>57</v>
      </c>
      <c r="J63" s="47">
        <v>0</v>
      </c>
    </row>
    <row r="64" spans="1:12" ht="25.5" hidden="1" x14ac:dyDescent="0.3">
      <c r="A64" s="35" t="s">
        <v>46</v>
      </c>
      <c r="B64" s="35" t="s">
        <v>47</v>
      </c>
      <c r="C64" s="36" t="s">
        <v>48</v>
      </c>
      <c r="D64" s="36" t="s">
        <v>186</v>
      </c>
      <c r="E64" s="35" t="s">
        <v>67</v>
      </c>
      <c r="F64" s="75" t="s">
        <v>1315</v>
      </c>
      <c r="G64" s="37" t="s">
        <v>187</v>
      </c>
      <c r="H64" s="36" t="s">
        <v>188</v>
      </c>
      <c r="I64" s="36" t="s">
        <v>57</v>
      </c>
      <c r="J64" s="45">
        <v>1</v>
      </c>
    </row>
    <row r="65" spans="1:10" ht="38.25" hidden="1" x14ac:dyDescent="0.3">
      <c r="A65" s="35" t="s">
        <v>46</v>
      </c>
      <c r="B65" s="35" t="s">
        <v>47</v>
      </c>
      <c r="C65" s="36" t="s">
        <v>48</v>
      </c>
      <c r="D65" s="36" t="s">
        <v>186</v>
      </c>
      <c r="E65" s="35" t="s">
        <v>67</v>
      </c>
      <c r="F65" s="75" t="s">
        <v>1316</v>
      </c>
      <c r="G65" s="37" t="s">
        <v>189</v>
      </c>
      <c r="H65" s="36" t="s">
        <v>190</v>
      </c>
      <c r="I65" s="36" t="s">
        <v>57</v>
      </c>
      <c r="J65" s="45">
        <v>2</v>
      </c>
    </row>
    <row r="66" spans="1:10" ht="38.25" hidden="1" x14ac:dyDescent="0.3">
      <c r="A66" s="35" t="s">
        <v>46</v>
      </c>
      <c r="B66" s="35" t="s">
        <v>47</v>
      </c>
      <c r="C66" s="36" t="s">
        <v>48</v>
      </c>
      <c r="D66" s="36" t="s">
        <v>186</v>
      </c>
      <c r="E66" s="35" t="s">
        <v>67</v>
      </c>
      <c r="F66" s="75" t="s">
        <v>1317</v>
      </c>
      <c r="G66" s="37" t="s">
        <v>191</v>
      </c>
      <c r="H66" s="36" t="s">
        <v>192</v>
      </c>
      <c r="I66" s="36" t="s">
        <v>57</v>
      </c>
      <c r="J66" s="45">
        <v>1</v>
      </c>
    </row>
    <row r="67" spans="1:10" ht="51" hidden="1" x14ac:dyDescent="0.3">
      <c r="A67" s="35" t="s">
        <v>46</v>
      </c>
      <c r="B67" s="35" t="s">
        <v>47</v>
      </c>
      <c r="C67" s="36" t="s">
        <v>48</v>
      </c>
      <c r="D67" s="36" t="s">
        <v>186</v>
      </c>
      <c r="E67" s="35" t="s">
        <v>50</v>
      </c>
      <c r="F67" s="75" t="s">
        <v>1318</v>
      </c>
      <c r="G67" s="37" t="s">
        <v>193</v>
      </c>
      <c r="H67" s="36" t="s">
        <v>194</v>
      </c>
      <c r="I67" s="36" t="s">
        <v>57</v>
      </c>
      <c r="J67" s="45">
        <v>70</v>
      </c>
    </row>
    <row r="68" spans="1:10" ht="51" hidden="1" x14ac:dyDescent="0.3">
      <c r="A68" s="35" t="s">
        <v>46</v>
      </c>
      <c r="B68" s="35" t="s">
        <v>47</v>
      </c>
      <c r="C68" s="36" t="s">
        <v>48</v>
      </c>
      <c r="D68" s="36" t="s">
        <v>186</v>
      </c>
      <c r="E68" s="35" t="s">
        <v>50</v>
      </c>
      <c r="F68" s="75" t="s">
        <v>1319</v>
      </c>
      <c r="G68" s="37" t="s">
        <v>195</v>
      </c>
      <c r="H68" s="36" t="s">
        <v>196</v>
      </c>
      <c r="I68" s="36" t="s">
        <v>57</v>
      </c>
      <c r="J68" s="45">
        <v>1</v>
      </c>
    </row>
    <row r="69" spans="1:10" ht="51" hidden="1" x14ac:dyDescent="0.3">
      <c r="A69" s="35" t="s">
        <v>46</v>
      </c>
      <c r="B69" s="35" t="s">
        <v>47</v>
      </c>
      <c r="C69" s="36" t="s">
        <v>48</v>
      </c>
      <c r="D69" s="36" t="s">
        <v>186</v>
      </c>
      <c r="E69" s="35" t="s">
        <v>67</v>
      </c>
      <c r="F69" s="75" t="s">
        <v>1320</v>
      </c>
      <c r="G69" s="37" t="s">
        <v>197</v>
      </c>
      <c r="H69" s="36" t="s">
        <v>198</v>
      </c>
      <c r="I69" s="36" t="s">
        <v>57</v>
      </c>
      <c r="J69" s="45">
        <v>1</v>
      </c>
    </row>
    <row r="70" spans="1:10" ht="63.75" hidden="1" x14ac:dyDescent="0.3">
      <c r="A70" s="35" t="s">
        <v>46</v>
      </c>
      <c r="B70" s="35" t="s">
        <v>47</v>
      </c>
      <c r="C70" s="36" t="s">
        <v>48</v>
      </c>
      <c r="D70" s="36" t="s">
        <v>186</v>
      </c>
      <c r="E70" s="35" t="s">
        <v>67</v>
      </c>
      <c r="F70" s="75" t="s">
        <v>1321</v>
      </c>
      <c r="G70" s="37" t="s">
        <v>199</v>
      </c>
      <c r="H70" s="36" t="s">
        <v>200</v>
      </c>
      <c r="I70" s="36" t="s">
        <v>57</v>
      </c>
      <c r="J70" s="45">
        <v>0</v>
      </c>
    </row>
    <row r="71" spans="1:10" ht="38.25" hidden="1" x14ac:dyDescent="0.3">
      <c r="A71" s="35" t="s">
        <v>46</v>
      </c>
      <c r="B71" s="35" t="s">
        <v>47</v>
      </c>
      <c r="C71" s="36" t="s">
        <v>48</v>
      </c>
      <c r="D71" s="36" t="s">
        <v>201</v>
      </c>
      <c r="E71" s="35" t="s">
        <v>50</v>
      </c>
      <c r="F71" s="75" t="s">
        <v>1322</v>
      </c>
      <c r="G71" s="37" t="s">
        <v>202</v>
      </c>
      <c r="H71" s="36" t="s">
        <v>203</v>
      </c>
      <c r="I71" s="36" t="s">
        <v>57</v>
      </c>
      <c r="J71" s="45">
        <v>1</v>
      </c>
    </row>
    <row r="72" spans="1:10" ht="51" hidden="1" x14ac:dyDescent="0.3">
      <c r="A72" s="35" t="s">
        <v>46</v>
      </c>
      <c r="B72" s="35" t="s">
        <v>47</v>
      </c>
      <c r="C72" s="36" t="s">
        <v>48</v>
      </c>
      <c r="D72" s="36" t="s">
        <v>201</v>
      </c>
      <c r="E72" s="35" t="s">
        <v>50</v>
      </c>
      <c r="F72" s="75" t="s">
        <v>1323</v>
      </c>
      <c r="G72" s="37" t="s">
        <v>204</v>
      </c>
      <c r="H72" s="36" t="s">
        <v>205</v>
      </c>
      <c r="I72" s="36" t="s">
        <v>57</v>
      </c>
      <c r="J72" s="45">
        <v>29</v>
      </c>
    </row>
    <row r="73" spans="1:10" ht="51" hidden="1" x14ac:dyDescent="0.3">
      <c r="A73" s="35" t="s">
        <v>46</v>
      </c>
      <c r="B73" s="35" t="s">
        <v>47</v>
      </c>
      <c r="C73" s="36" t="s">
        <v>48</v>
      </c>
      <c r="D73" s="36" t="s">
        <v>206</v>
      </c>
      <c r="E73" s="35" t="s">
        <v>50</v>
      </c>
      <c r="F73" s="75" t="s">
        <v>1324</v>
      </c>
      <c r="G73" s="37" t="s">
        <v>207</v>
      </c>
      <c r="H73" s="36" t="s">
        <v>208</v>
      </c>
      <c r="I73" s="36" t="s">
        <v>57</v>
      </c>
      <c r="J73" s="45">
        <v>0</v>
      </c>
    </row>
    <row r="74" spans="1:10" ht="63.75" hidden="1" x14ac:dyDescent="0.3">
      <c r="A74" s="35" t="s">
        <v>46</v>
      </c>
      <c r="B74" s="35" t="s">
        <v>209</v>
      </c>
      <c r="C74" s="36" t="s">
        <v>210</v>
      </c>
      <c r="D74" s="36" t="s">
        <v>211</v>
      </c>
      <c r="E74" s="35" t="s">
        <v>54</v>
      </c>
      <c r="F74" s="75" t="s">
        <v>1325</v>
      </c>
      <c r="G74" s="37" t="s">
        <v>212</v>
      </c>
      <c r="H74" s="36" t="s">
        <v>213</v>
      </c>
      <c r="I74" s="36" t="s">
        <v>214</v>
      </c>
      <c r="J74" s="45">
        <v>18000</v>
      </c>
    </row>
    <row r="75" spans="1:10" ht="25.5" hidden="1" x14ac:dyDescent="0.3">
      <c r="A75" s="35" t="s">
        <v>46</v>
      </c>
      <c r="B75" s="35" t="s">
        <v>209</v>
      </c>
      <c r="C75" s="36" t="s">
        <v>210</v>
      </c>
      <c r="D75" s="36" t="s">
        <v>211</v>
      </c>
      <c r="E75" s="35" t="s">
        <v>50</v>
      </c>
      <c r="F75" s="75" t="s">
        <v>1326</v>
      </c>
      <c r="G75" s="37" t="s">
        <v>215</v>
      </c>
      <c r="H75" s="36" t="s">
        <v>216</v>
      </c>
      <c r="I75" s="36" t="s">
        <v>214</v>
      </c>
      <c r="J75" s="45">
        <v>4000</v>
      </c>
    </row>
    <row r="76" spans="1:10" ht="38.25" hidden="1" x14ac:dyDescent="0.3">
      <c r="A76" s="35" t="s">
        <v>46</v>
      </c>
      <c r="B76" s="35" t="s">
        <v>209</v>
      </c>
      <c r="C76" s="36" t="s">
        <v>210</v>
      </c>
      <c r="D76" s="36" t="s">
        <v>211</v>
      </c>
      <c r="E76" s="35" t="s">
        <v>50</v>
      </c>
      <c r="F76" s="75" t="s">
        <v>1327</v>
      </c>
      <c r="G76" s="37" t="s">
        <v>217</v>
      </c>
      <c r="H76" s="36" t="s">
        <v>218</v>
      </c>
      <c r="I76" s="36" t="s">
        <v>214</v>
      </c>
      <c r="J76" s="45">
        <v>0</v>
      </c>
    </row>
    <row r="77" spans="1:10" ht="38.25" hidden="1" x14ac:dyDescent="0.3">
      <c r="A77" s="35" t="s">
        <v>46</v>
      </c>
      <c r="B77" s="35" t="s">
        <v>209</v>
      </c>
      <c r="C77" s="36" t="s">
        <v>210</v>
      </c>
      <c r="D77" s="36" t="s">
        <v>219</v>
      </c>
      <c r="E77" s="35" t="s">
        <v>181</v>
      </c>
      <c r="F77" s="75" t="s">
        <v>1328</v>
      </c>
      <c r="G77" s="37" t="s">
        <v>220</v>
      </c>
      <c r="H77" s="36" t="s">
        <v>221</v>
      </c>
      <c r="I77" s="36" t="s">
        <v>214</v>
      </c>
      <c r="J77" s="45">
        <v>700</v>
      </c>
    </row>
    <row r="78" spans="1:10" ht="38.25" hidden="1" x14ac:dyDescent="0.3">
      <c r="A78" s="35" t="s">
        <v>46</v>
      </c>
      <c r="B78" s="35" t="s">
        <v>209</v>
      </c>
      <c r="C78" s="36" t="s">
        <v>210</v>
      </c>
      <c r="D78" s="36" t="s">
        <v>219</v>
      </c>
      <c r="E78" s="35" t="s">
        <v>181</v>
      </c>
      <c r="F78" s="75" t="s">
        <v>1329</v>
      </c>
      <c r="G78" s="37" t="s">
        <v>222</v>
      </c>
      <c r="H78" s="36" t="s">
        <v>223</v>
      </c>
      <c r="I78" s="36" t="s">
        <v>214</v>
      </c>
      <c r="J78" s="45"/>
    </row>
    <row r="79" spans="1:10" ht="76.5" hidden="1" x14ac:dyDescent="0.3">
      <c r="A79" s="35" t="s">
        <v>46</v>
      </c>
      <c r="B79" s="35" t="s">
        <v>209</v>
      </c>
      <c r="C79" s="36" t="s">
        <v>210</v>
      </c>
      <c r="D79" s="36" t="s">
        <v>219</v>
      </c>
      <c r="E79" s="35" t="s">
        <v>181</v>
      </c>
      <c r="F79" s="75" t="s">
        <v>1330</v>
      </c>
      <c r="G79" s="37" t="s">
        <v>224</v>
      </c>
      <c r="H79" s="36" t="s">
        <v>225</v>
      </c>
      <c r="I79" s="36" t="s">
        <v>214</v>
      </c>
      <c r="J79" s="45">
        <v>1500</v>
      </c>
    </row>
    <row r="80" spans="1:10" ht="63.75" hidden="1" x14ac:dyDescent="0.3">
      <c r="A80" s="35" t="s">
        <v>46</v>
      </c>
      <c r="B80" s="35" t="s">
        <v>209</v>
      </c>
      <c r="C80" s="36" t="s">
        <v>210</v>
      </c>
      <c r="D80" s="36" t="s">
        <v>219</v>
      </c>
      <c r="E80" s="35" t="s">
        <v>181</v>
      </c>
      <c r="F80" s="75" t="s">
        <v>1331</v>
      </c>
      <c r="G80" s="37" t="s">
        <v>226</v>
      </c>
      <c r="H80" s="36" t="s">
        <v>227</v>
      </c>
      <c r="I80" s="36" t="s">
        <v>214</v>
      </c>
      <c r="J80" s="46"/>
    </row>
    <row r="81" spans="1:10" ht="63.75" hidden="1" x14ac:dyDescent="0.3">
      <c r="A81" s="35" t="s">
        <v>46</v>
      </c>
      <c r="B81" s="35" t="s">
        <v>209</v>
      </c>
      <c r="C81" s="36" t="s">
        <v>210</v>
      </c>
      <c r="D81" s="36" t="s">
        <v>219</v>
      </c>
      <c r="E81" s="35" t="s">
        <v>181</v>
      </c>
      <c r="F81" s="75" t="s">
        <v>1332</v>
      </c>
      <c r="G81" s="37" t="s">
        <v>228</v>
      </c>
      <c r="H81" s="36" t="s">
        <v>229</v>
      </c>
      <c r="I81" s="36" t="s">
        <v>214</v>
      </c>
      <c r="J81" s="45"/>
    </row>
    <row r="82" spans="1:10" ht="76.5" hidden="1" x14ac:dyDescent="0.3">
      <c r="A82" s="35" t="s">
        <v>46</v>
      </c>
      <c r="B82" s="35" t="s">
        <v>209</v>
      </c>
      <c r="C82" s="36" t="s">
        <v>210</v>
      </c>
      <c r="D82" s="36" t="s">
        <v>219</v>
      </c>
      <c r="E82" s="35" t="s">
        <v>181</v>
      </c>
      <c r="F82" s="75" t="s">
        <v>1333</v>
      </c>
      <c r="G82" s="37" t="s">
        <v>230</v>
      </c>
      <c r="H82" s="36" t="s">
        <v>231</v>
      </c>
      <c r="I82" s="36" t="s">
        <v>214</v>
      </c>
      <c r="J82" s="45">
        <v>5000</v>
      </c>
    </row>
    <row r="83" spans="1:10" ht="51" hidden="1" x14ac:dyDescent="0.3">
      <c r="A83" s="35" t="s">
        <v>46</v>
      </c>
      <c r="B83" s="35" t="s">
        <v>209</v>
      </c>
      <c r="C83" s="36" t="s">
        <v>210</v>
      </c>
      <c r="D83" s="36" t="s">
        <v>219</v>
      </c>
      <c r="E83" s="35" t="s">
        <v>50</v>
      </c>
      <c r="F83" s="75" t="s">
        <v>1334</v>
      </c>
      <c r="G83" s="37" t="s">
        <v>232</v>
      </c>
      <c r="H83" s="36" t="s">
        <v>233</v>
      </c>
      <c r="I83" s="36" t="s">
        <v>214</v>
      </c>
      <c r="J83" s="46"/>
    </row>
    <row r="84" spans="1:10" ht="51" hidden="1" x14ac:dyDescent="0.3">
      <c r="A84" s="35" t="s">
        <v>46</v>
      </c>
      <c r="B84" s="35" t="s">
        <v>209</v>
      </c>
      <c r="C84" s="36" t="s">
        <v>234</v>
      </c>
      <c r="D84" s="36" t="s">
        <v>235</v>
      </c>
      <c r="E84" s="35" t="s">
        <v>50</v>
      </c>
      <c r="F84" s="75" t="s">
        <v>1335</v>
      </c>
      <c r="G84" s="37" t="s">
        <v>236</v>
      </c>
      <c r="H84" s="36" t="s">
        <v>237</v>
      </c>
      <c r="I84" s="36" t="s">
        <v>214</v>
      </c>
      <c r="J84" s="45">
        <v>80</v>
      </c>
    </row>
    <row r="85" spans="1:10" ht="63.75" hidden="1" x14ac:dyDescent="0.3">
      <c r="A85" s="35" t="s">
        <v>46</v>
      </c>
      <c r="B85" s="35" t="s">
        <v>209</v>
      </c>
      <c r="C85" s="36" t="s">
        <v>234</v>
      </c>
      <c r="D85" s="36" t="s">
        <v>235</v>
      </c>
      <c r="E85" s="35" t="s">
        <v>181</v>
      </c>
      <c r="F85" s="75" t="s">
        <v>1336</v>
      </c>
      <c r="G85" s="37" t="s">
        <v>238</v>
      </c>
      <c r="H85" s="36" t="s">
        <v>239</v>
      </c>
      <c r="I85" s="36" t="s">
        <v>214</v>
      </c>
      <c r="J85" s="45">
        <v>1</v>
      </c>
    </row>
    <row r="86" spans="1:10" ht="38.25" hidden="1" x14ac:dyDescent="0.3">
      <c r="A86" s="35" t="s">
        <v>46</v>
      </c>
      <c r="B86" s="35" t="s">
        <v>209</v>
      </c>
      <c r="C86" s="36" t="s">
        <v>234</v>
      </c>
      <c r="D86" s="36" t="s">
        <v>235</v>
      </c>
      <c r="E86" s="35" t="s">
        <v>181</v>
      </c>
      <c r="F86" s="75" t="s">
        <v>1337</v>
      </c>
      <c r="G86" s="37" t="s">
        <v>240</v>
      </c>
      <c r="H86" s="36" t="s">
        <v>241</v>
      </c>
      <c r="I86" s="36" t="s">
        <v>214</v>
      </c>
      <c r="J86" s="47"/>
    </row>
    <row r="87" spans="1:10" ht="63.75" hidden="1" x14ac:dyDescent="0.3">
      <c r="A87" s="35" t="s">
        <v>46</v>
      </c>
      <c r="B87" s="35" t="s">
        <v>209</v>
      </c>
      <c r="C87" s="36" t="s">
        <v>234</v>
      </c>
      <c r="D87" s="36" t="s">
        <v>235</v>
      </c>
      <c r="E87" s="35" t="s">
        <v>181</v>
      </c>
      <c r="F87" s="75" t="s">
        <v>1338</v>
      </c>
      <c r="G87" s="37" t="s">
        <v>242</v>
      </c>
      <c r="H87" s="36" t="s">
        <v>243</v>
      </c>
      <c r="I87" s="36" t="s">
        <v>214</v>
      </c>
      <c r="J87" s="45">
        <v>54</v>
      </c>
    </row>
    <row r="88" spans="1:10" ht="89.25" hidden="1" x14ac:dyDescent="0.3">
      <c r="A88" s="35" t="s">
        <v>46</v>
      </c>
      <c r="B88" s="35" t="s">
        <v>209</v>
      </c>
      <c r="C88" s="36" t="s">
        <v>234</v>
      </c>
      <c r="D88" s="36" t="s">
        <v>235</v>
      </c>
      <c r="E88" s="35" t="s">
        <v>181</v>
      </c>
      <c r="F88" s="75" t="s">
        <v>1339</v>
      </c>
      <c r="G88" s="37" t="s">
        <v>244</v>
      </c>
      <c r="H88" s="36" t="s">
        <v>245</v>
      </c>
      <c r="I88" s="36" t="s">
        <v>214</v>
      </c>
      <c r="J88" s="45">
        <v>650</v>
      </c>
    </row>
    <row r="89" spans="1:10" ht="51" hidden="1" x14ac:dyDescent="0.3">
      <c r="A89" s="35" t="s">
        <v>46</v>
      </c>
      <c r="B89" s="35" t="s">
        <v>209</v>
      </c>
      <c r="C89" s="36" t="s">
        <v>234</v>
      </c>
      <c r="D89" s="36" t="s">
        <v>235</v>
      </c>
      <c r="E89" s="35" t="s">
        <v>181</v>
      </c>
      <c r="F89" s="75" t="s">
        <v>1340</v>
      </c>
      <c r="G89" s="37" t="s">
        <v>246</v>
      </c>
      <c r="H89" s="36" t="s">
        <v>247</v>
      </c>
      <c r="I89" s="36" t="s">
        <v>214</v>
      </c>
      <c r="J89" s="45">
        <v>1</v>
      </c>
    </row>
    <row r="90" spans="1:10" ht="102" hidden="1" x14ac:dyDescent="0.3">
      <c r="A90" s="35" t="s">
        <v>46</v>
      </c>
      <c r="B90" s="35" t="s">
        <v>209</v>
      </c>
      <c r="C90" s="36" t="s">
        <v>234</v>
      </c>
      <c r="D90" s="36" t="s">
        <v>235</v>
      </c>
      <c r="E90" s="35" t="s">
        <v>67</v>
      </c>
      <c r="F90" s="75" t="s">
        <v>1341</v>
      </c>
      <c r="G90" s="37" t="s">
        <v>248</v>
      </c>
      <c r="H90" s="36" t="s">
        <v>249</v>
      </c>
      <c r="I90" s="36" t="s">
        <v>214</v>
      </c>
      <c r="J90" s="45">
        <v>1</v>
      </c>
    </row>
    <row r="91" spans="1:10" ht="38.25" hidden="1" x14ac:dyDescent="0.3">
      <c r="A91" s="35" t="s">
        <v>46</v>
      </c>
      <c r="B91" s="35" t="s">
        <v>209</v>
      </c>
      <c r="C91" s="36" t="s">
        <v>234</v>
      </c>
      <c r="D91" s="36" t="s">
        <v>250</v>
      </c>
      <c r="E91" s="35" t="s">
        <v>181</v>
      </c>
      <c r="F91" s="75" t="s">
        <v>1342</v>
      </c>
      <c r="G91" s="37" t="s">
        <v>251</v>
      </c>
      <c r="H91" s="38" t="s">
        <v>252</v>
      </c>
      <c r="I91" s="36" t="s">
        <v>214</v>
      </c>
      <c r="J91" s="45"/>
    </row>
    <row r="92" spans="1:10" ht="76.5" hidden="1" x14ac:dyDescent="0.3">
      <c r="A92" s="35" t="s">
        <v>46</v>
      </c>
      <c r="B92" s="35" t="s">
        <v>209</v>
      </c>
      <c r="C92" s="36" t="s">
        <v>234</v>
      </c>
      <c r="D92" s="36" t="s">
        <v>250</v>
      </c>
      <c r="E92" s="35" t="s">
        <v>181</v>
      </c>
      <c r="F92" s="75" t="s">
        <v>1343</v>
      </c>
      <c r="G92" s="37" t="s">
        <v>253</v>
      </c>
      <c r="H92" s="38" t="s">
        <v>254</v>
      </c>
      <c r="I92" s="36" t="s">
        <v>214</v>
      </c>
      <c r="J92" s="45">
        <v>1</v>
      </c>
    </row>
    <row r="93" spans="1:10" ht="51" hidden="1" x14ac:dyDescent="0.3">
      <c r="A93" s="35" t="s">
        <v>46</v>
      </c>
      <c r="B93" s="35" t="s">
        <v>209</v>
      </c>
      <c r="C93" s="36" t="s">
        <v>234</v>
      </c>
      <c r="D93" s="36" t="s">
        <v>250</v>
      </c>
      <c r="E93" s="35" t="s">
        <v>181</v>
      </c>
      <c r="F93" s="75" t="s">
        <v>1344</v>
      </c>
      <c r="G93" s="37" t="s">
        <v>255</v>
      </c>
      <c r="H93" s="38" t="s">
        <v>256</v>
      </c>
      <c r="I93" s="36" t="s">
        <v>214</v>
      </c>
      <c r="J93" s="45"/>
    </row>
    <row r="94" spans="1:10" ht="63.75" hidden="1" x14ac:dyDescent="0.3">
      <c r="A94" s="35" t="s">
        <v>46</v>
      </c>
      <c r="B94" s="35" t="s">
        <v>209</v>
      </c>
      <c r="C94" s="36" t="s">
        <v>234</v>
      </c>
      <c r="D94" s="36" t="s">
        <v>250</v>
      </c>
      <c r="E94" s="35" t="s">
        <v>181</v>
      </c>
      <c r="F94" s="75" t="s">
        <v>1345</v>
      </c>
      <c r="G94" s="37" t="s">
        <v>257</v>
      </c>
      <c r="H94" s="38" t="s">
        <v>258</v>
      </c>
      <c r="I94" s="36" t="s">
        <v>214</v>
      </c>
      <c r="J94" s="45"/>
    </row>
    <row r="95" spans="1:10" ht="38.25" hidden="1" x14ac:dyDescent="0.3">
      <c r="A95" s="35" t="s">
        <v>46</v>
      </c>
      <c r="B95" s="35" t="s">
        <v>209</v>
      </c>
      <c r="C95" s="36" t="s">
        <v>234</v>
      </c>
      <c r="D95" s="36" t="s">
        <v>250</v>
      </c>
      <c r="E95" s="35" t="s">
        <v>181</v>
      </c>
      <c r="F95" s="75" t="s">
        <v>1346</v>
      </c>
      <c r="G95" s="37" t="s">
        <v>259</v>
      </c>
      <c r="H95" s="38" t="s">
        <v>260</v>
      </c>
      <c r="I95" s="36" t="s">
        <v>214</v>
      </c>
      <c r="J95" s="46"/>
    </row>
    <row r="96" spans="1:10" ht="89.25" hidden="1" x14ac:dyDescent="0.3">
      <c r="A96" s="35" t="s">
        <v>46</v>
      </c>
      <c r="B96" s="35" t="s">
        <v>209</v>
      </c>
      <c r="C96" s="36" t="s">
        <v>234</v>
      </c>
      <c r="D96" s="36" t="s">
        <v>250</v>
      </c>
      <c r="E96" s="35" t="s">
        <v>181</v>
      </c>
      <c r="F96" s="75" t="s">
        <v>1347</v>
      </c>
      <c r="G96" s="37" t="s">
        <v>261</v>
      </c>
      <c r="H96" s="36" t="s">
        <v>262</v>
      </c>
      <c r="I96" s="36" t="s">
        <v>214</v>
      </c>
      <c r="J96" s="46"/>
    </row>
    <row r="97" spans="1:10" ht="76.5" hidden="1" x14ac:dyDescent="0.3">
      <c r="A97" s="35" t="s">
        <v>46</v>
      </c>
      <c r="B97" s="35" t="s">
        <v>209</v>
      </c>
      <c r="C97" s="36" t="s">
        <v>234</v>
      </c>
      <c r="D97" s="36" t="s">
        <v>250</v>
      </c>
      <c r="E97" s="35" t="s">
        <v>181</v>
      </c>
      <c r="F97" s="75" t="s">
        <v>1348</v>
      </c>
      <c r="G97" s="37" t="s">
        <v>263</v>
      </c>
      <c r="H97" s="36" t="s">
        <v>264</v>
      </c>
      <c r="I97" s="36" t="s">
        <v>214</v>
      </c>
      <c r="J97" s="45">
        <v>438</v>
      </c>
    </row>
    <row r="98" spans="1:10" ht="96.6" x14ac:dyDescent="0.25">
      <c r="A98" s="35" t="s">
        <v>46</v>
      </c>
      <c r="B98" s="35" t="s">
        <v>209</v>
      </c>
      <c r="C98" s="36" t="s">
        <v>234</v>
      </c>
      <c r="D98" s="36" t="s">
        <v>250</v>
      </c>
      <c r="E98" s="35" t="s">
        <v>181</v>
      </c>
      <c r="F98" s="108" t="s">
        <v>1349</v>
      </c>
      <c r="G98" s="37" t="s">
        <v>265</v>
      </c>
      <c r="H98" s="36" t="s">
        <v>266</v>
      </c>
      <c r="I98" s="36" t="s">
        <v>267</v>
      </c>
      <c r="J98" s="109">
        <v>10000</v>
      </c>
    </row>
    <row r="99" spans="1:10" ht="82.8" x14ac:dyDescent="0.25">
      <c r="A99" s="35" t="s">
        <v>46</v>
      </c>
      <c r="B99" s="35" t="s">
        <v>209</v>
      </c>
      <c r="C99" s="36" t="s">
        <v>234</v>
      </c>
      <c r="D99" s="36" t="s">
        <v>250</v>
      </c>
      <c r="E99" s="35" t="s">
        <v>181</v>
      </c>
      <c r="F99" s="108" t="s">
        <v>1350</v>
      </c>
      <c r="G99" s="37" t="s">
        <v>268</v>
      </c>
      <c r="H99" s="38" t="s">
        <v>269</v>
      </c>
      <c r="I99" s="36" t="s">
        <v>267</v>
      </c>
      <c r="J99" s="109">
        <v>1</v>
      </c>
    </row>
    <row r="100" spans="1:10" ht="63.75" hidden="1" x14ac:dyDescent="0.3">
      <c r="A100" s="35" t="s">
        <v>46</v>
      </c>
      <c r="B100" s="35" t="s">
        <v>209</v>
      </c>
      <c r="C100" s="36" t="s">
        <v>234</v>
      </c>
      <c r="D100" s="36" t="s">
        <v>250</v>
      </c>
      <c r="E100" s="35" t="s">
        <v>181</v>
      </c>
      <c r="F100" s="75" t="s">
        <v>1351</v>
      </c>
      <c r="G100" s="37" t="s">
        <v>270</v>
      </c>
      <c r="H100" s="38" t="s">
        <v>271</v>
      </c>
      <c r="I100" s="36" t="s">
        <v>214</v>
      </c>
      <c r="J100" s="45">
        <v>30000</v>
      </c>
    </row>
    <row r="101" spans="1:10" ht="102" hidden="1" x14ac:dyDescent="0.3">
      <c r="A101" s="35" t="s">
        <v>46</v>
      </c>
      <c r="B101" s="35" t="s">
        <v>209</v>
      </c>
      <c r="C101" s="36" t="s">
        <v>234</v>
      </c>
      <c r="D101" s="36" t="s">
        <v>250</v>
      </c>
      <c r="E101" s="35" t="s">
        <v>181</v>
      </c>
      <c r="F101" s="75" t="s">
        <v>1352</v>
      </c>
      <c r="G101" s="37" t="s">
        <v>272</v>
      </c>
      <c r="H101" s="36" t="s">
        <v>273</v>
      </c>
      <c r="I101" s="36" t="s">
        <v>214</v>
      </c>
      <c r="J101" s="45">
        <v>50</v>
      </c>
    </row>
    <row r="102" spans="1:10" ht="63.75" hidden="1" x14ac:dyDescent="0.3">
      <c r="A102" s="35" t="s">
        <v>46</v>
      </c>
      <c r="B102" s="35" t="s">
        <v>209</v>
      </c>
      <c r="C102" s="36" t="s">
        <v>234</v>
      </c>
      <c r="D102" s="36" t="s">
        <v>250</v>
      </c>
      <c r="E102" s="35" t="s">
        <v>181</v>
      </c>
      <c r="F102" s="75" t="s">
        <v>1353</v>
      </c>
      <c r="G102" s="37" t="s">
        <v>274</v>
      </c>
      <c r="H102" s="38" t="s">
        <v>275</v>
      </c>
      <c r="I102" s="36" t="s">
        <v>214</v>
      </c>
      <c r="J102" s="45">
        <v>9</v>
      </c>
    </row>
    <row r="103" spans="1:10" ht="51" hidden="1" x14ac:dyDescent="0.3">
      <c r="A103" s="35" t="s">
        <v>46</v>
      </c>
      <c r="B103" s="35" t="s">
        <v>209</v>
      </c>
      <c r="C103" s="36" t="s">
        <v>234</v>
      </c>
      <c r="D103" s="36" t="s">
        <v>250</v>
      </c>
      <c r="E103" s="35" t="s">
        <v>181</v>
      </c>
      <c r="F103" s="75" t="s">
        <v>1354</v>
      </c>
      <c r="G103" s="37" t="s">
        <v>276</v>
      </c>
      <c r="H103" s="38" t="s">
        <v>277</v>
      </c>
      <c r="I103" s="36" t="s">
        <v>214</v>
      </c>
      <c r="J103" s="45">
        <v>1</v>
      </c>
    </row>
    <row r="104" spans="1:10" ht="38.25" hidden="1" x14ac:dyDescent="0.3">
      <c r="A104" s="35" t="s">
        <v>46</v>
      </c>
      <c r="B104" s="35" t="s">
        <v>209</v>
      </c>
      <c r="C104" s="36" t="s">
        <v>234</v>
      </c>
      <c r="D104" s="36" t="s">
        <v>250</v>
      </c>
      <c r="E104" s="35" t="s">
        <v>181</v>
      </c>
      <c r="F104" s="75" t="s">
        <v>1355</v>
      </c>
      <c r="G104" s="37" t="s">
        <v>278</v>
      </c>
      <c r="H104" s="38" t="s">
        <v>279</v>
      </c>
      <c r="I104" s="36" t="s">
        <v>214</v>
      </c>
      <c r="J104" s="45">
        <v>5000</v>
      </c>
    </row>
    <row r="105" spans="1:10" ht="76.5" hidden="1" x14ac:dyDescent="0.3">
      <c r="A105" s="35" t="s">
        <v>46</v>
      </c>
      <c r="B105" s="35" t="s">
        <v>209</v>
      </c>
      <c r="C105" s="36" t="s">
        <v>234</v>
      </c>
      <c r="D105" s="36" t="s">
        <v>250</v>
      </c>
      <c r="E105" s="35" t="s">
        <v>181</v>
      </c>
      <c r="F105" s="75" t="s">
        <v>1356</v>
      </c>
      <c r="G105" s="37" t="s">
        <v>280</v>
      </c>
      <c r="H105" s="38" t="s">
        <v>281</v>
      </c>
      <c r="I105" s="36" t="s">
        <v>214</v>
      </c>
      <c r="J105" s="45">
        <v>12</v>
      </c>
    </row>
    <row r="106" spans="1:10" ht="76.5" hidden="1" x14ac:dyDescent="0.3">
      <c r="A106" s="35" t="s">
        <v>46</v>
      </c>
      <c r="B106" s="35" t="s">
        <v>209</v>
      </c>
      <c r="C106" s="36" t="s">
        <v>282</v>
      </c>
      <c r="D106" s="36" t="s">
        <v>283</v>
      </c>
      <c r="E106" s="35" t="s">
        <v>181</v>
      </c>
      <c r="F106" s="75" t="s">
        <v>1357</v>
      </c>
      <c r="G106" s="37" t="s">
        <v>284</v>
      </c>
      <c r="H106" s="36" t="s">
        <v>285</v>
      </c>
      <c r="I106" s="36" t="s">
        <v>214</v>
      </c>
      <c r="J106" s="45">
        <v>3500</v>
      </c>
    </row>
    <row r="107" spans="1:10" ht="76.5" hidden="1" x14ac:dyDescent="0.3">
      <c r="A107" s="35" t="s">
        <v>46</v>
      </c>
      <c r="B107" s="35" t="s">
        <v>209</v>
      </c>
      <c r="C107" s="36" t="s">
        <v>282</v>
      </c>
      <c r="D107" s="36" t="s">
        <v>286</v>
      </c>
      <c r="E107" s="35" t="s">
        <v>181</v>
      </c>
      <c r="F107" s="75" t="s">
        <v>1358</v>
      </c>
      <c r="G107" s="37" t="s">
        <v>287</v>
      </c>
      <c r="H107" s="36" t="s">
        <v>288</v>
      </c>
      <c r="I107" s="36" t="s">
        <v>214</v>
      </c>
      <c r="J107" s="45">
        <v>10830</v>
      </c>
    </row>
    <row r="108" spans="1:10" ht="38.25" hidden="1" x14ac:dyDescent="0.3">
      <c r="A108" s="35" t="s">
        <v>46</v>
      </c>
      <c r="B108" s="35" t="s">
        <v>209</v>
      </c>
      <c r="C108" s="36" t="s">
        <v>282</v>
      </c>
      <c r="D108" s="36" t="s">
        <v>286</v>
      </c>
      <c r="E108" s="35" t="s">
        <v>50</v>
      </c>
      <c r="F108" s="75" t="s">
        <v>1359</v>
      </c>
      <c r="G108" s="37" t="s">
        <v>289</v>
      </c>
      <c r="H108" s="36" t="s">
        <v>290</v>
      </c>
      <c r="I108" s="36" t="s">
        <v>214</v>
      </c>
      <c r="J108" s="45">
        <v>1</v>
      </c>
    </row>
    <row r="109" spans="1:10" ht="51" hidden="1" x14ac:dyDescent="0.3">
      <c r="A109" s="35" t="s">
        <v>46</v>
      </c>
      <c r="B109" s="35" t="s">
        <v>209</v>
      </c>
      <c r="C109" s="36" t="s">
        <v>282</v>
      </c>
      <c r="D109" s="36" t="s">
        <v>286</v>
      </c>
      <c r="E109" s="35" t="s">
        <v>50</v>
      </c>
      <c r="F109" s="75" t="s">
        <v>1360</v>
      </c>
      <c r="G109" s="37" t="s">
        <v>291</v>
      </c>
      <c r="H109" s="36" t="s">
        <v>292</v>
      </c>
      <c r="I109" s="36" t="s">
        <v>214</v>
      </c>
      <c r="J109" s="46"/>
    </row>
    <row r="110" spans="1:10" ht="63.75" hidden="1" x14ac:dyDescent="0.3">
      <c r="A110" s="35" t="s">
        <v>46</v>
      </c>
      <c r="B110" s="35" t="s">
        <v>209</v>
      </c>
      <c r="C110" s="36" t="s">
        <v>282</v>
      </c>
      <c r="D110" s="36" t="s">
        <v>286</v>
      </c>
      <c r="E110" s="35" t="s">
        <v>50</v>
      </c>
      <c r="F110" s="75" t="s">
        <v>1361</v>
      </c>
      <c r="G110" s="37" t="s">
        <v>293</v>
      </c>
      <c r="H110" s="36" t="s">
        <v>294</v>
      </c>
      <c r="I110" s="36" t="s">
        <v>214</v>
      </c>
      <c r="J110" s="45">
        <v>1</v>
      </c>
    </row>
    <row r="111" spans="1:10" ht="63.75" hidden="1" x14ac:dyDescent="0.3">
      <c r="A111" s="35" t="s">
        <v>46</v>
      </c>
      <c r="B111" s="35" t="s">
        <v>209</v>
      </c>
      <c r="C111" s="36" t="s">
        <v>282</v>
      </c>
      <c r="D111" s="36" t="s">
        <v>286</v>
      </c>
      <c r="E111" s="35" t="s">
        <v>50</v>
      </c>
      <c r="F111" s="75" t="s">
        <v>1362</v>
      </c>
      <c r="G111" s="37" t="s">
        <v>295</v>
      </c>
      <c r="H111" s="36" t="s">
        <v>296</v>
      </c>
      <c r="I111" s="36" t="s">
        <v>214</v>
      </c>
      <c r="J111" s="45"/>
    </row>
    <row r="112" spans="1:10" ht="153" hidden="1" x14ac:dyDescent="0.3">
      <c r="A112" s="35" t="s">
        <v>46</v>
      </c>
      <c r="B112" s="35" t="s">
        <v>209</v>
      </c>
      <c r="C112" s="36" t="s">
        <v>282</v>
      </c>
      <c r="D112" s="36" t="s">
        <v>286</v>
      </c>
      <c r="E112" s="35" t="s">
        <v>181</v>
      </c>
      <c r="F112" s="75" t="s">
        <v>1363</v>
      </c>
      <c r="G112" s="39" t="s">
        <v>297</v>
      </c>
      <c r="H112" s="36" t="s">
        <v>298</v>
      </c>
      <c r="I112" s="36" t="s">
        <v>214</v>
      </c>
      <c r="J112" s="45"/>
    </row>
    <row r="113" spans="1:10" ht="38.25" hidden="1" x14ac:dyDescent="0.3">
      <c r="A113" s="35" t="s">
        <v>46</v>
      </c>
      <c r="B113" s="35" t="s">
        <v>209</v>
      </c>
      <c r="C113" s="36" t="s">
        <v>282</v>
      </c>
      <c r="D113" s="36" t="s">
        <v>286</v>
      </c>
      <c r="E113" s="35" t="s">
        <v>50</v>
      </c>
      <c r="F113" s="75" t="s">
        <v>1364</v>
      </c>
      <c r="G113" s="37" t="s">
        <v>299</v>
      </c>
      <c r="H113" s="36" t="s">
        <v>300</v>
      </c>
      <c r="I113" s="36" t="s">
        <v>214</v>
      </c>
      <c r="J113" s="45"/>
    </row>
    <row r="114" spans="1:10" ht="89.25" hidden="1" x14ac:dyDescent="0.3">
      <c r="A114" s="35" t="s">
        <v>46</v>
      </c>
      <c r="B114" s="35" t="s">
        <v>209</v>
      </c>
      <c r="C114" s="36" t="s">
        <v>282</v>
      </c>
      <c r="D114" s="36" t="s">
        <v>286</v>
      </c>
      <c r="E114" s="35" t="s">
        <v>181</v>
      </c>
      <c r="F114" s="75" t="s">
        <v>1365</v>
      </c>
      <c r="G114" s="37" t="s">
        <v>301</v>
      </c>
      <c r="H114" s="36" t="s">
        <v>302</v>
      </c>
      <c r="I114" s="36" t="s">
        <v>214</v>
      </c>
      <c r="J114" s="45">
        <v>3500</v>
      </c>
    </row>
    <row r="115" spans="1:10" ht="51" hidden="1" x14ac:dyDescent="0.3">
      <c r="A115" s="35" t="s">
        <v>46</v>
      </c>
      <c r="B115" s="35" t="s">
        <v>209</v>
      </c>
      <c r="C115" s="36" t="s">
        <v>282</v>
      </c>
      <c r="D115" s="36" t="s">
        <v>286</v>
      </c>
      <c r="E115" s="35" t="s">
        <v>50</v>
      </c>
      <c r="F115" s="75" t="s">
        <v>1366</v>
      </c>
      <c r="G115" s="37" t="s">
        <v>303</v>
      </c>
      <c r="H115" s="36" t="s">
        <v>304</v>
      </c>
      <c r="I115" s="36" t="s">
        <v>214</v>
      </c>
      <c r="J115" s="45">
        <v>1</v>
      </c>
    </row>
    <row r="116" spans="1:10" ht="51" hidden="1" x14ac:dyDescent="0.3">
      <c r="A116" s="35" t="s">
        <v>46</v>
      </c>
      <c r="B116" s="35" t="s">
        <v>305</v>
      </c>
      <c r="C116" s="36" t="s">
        <v>306</v>
      </c>
      <c r="D116" s="36" t="s">
        <v>307</v>
      </c>
      <c r="E116" s="35" t="s">
        <v>54</v>
      </c>
      <c r="F116" s="75" t="s">
        <v>1367</v>
      </c>
      <c r="G116" s="37" t="s">
        <v>308</v>
      </c>
      <c r="H116" s="36" t="s">
        <v>309</v>
      </c>
      <c r="I116" s="36" t="s">
        <v>310</v>
      </c>
      <c r="J116" s="48">
        <v>0.98599999999999999</v>
      </c>
    </row>
    <row r="117" spans="1:10" ht="76.5" hidden="1" x14ac:dyDescent="0.3">
      <c r="A117" s="35" t="s">
        <v>46</v>
      </c>
      <c r="B117" s="35" t="s">
        <v>305</v>
      </c>
      <c r="C117" s="36" t="s">
        <v>306</v>
      </c>
      <c r="D117" s="36" t="s">
        <v>307</v>
      </c>
      <c r="E117" s="35" t="s">
        <v>54</v>
      </c>
      <c r="F117" s="75" t="s">
        <v>1368</v>
      </c>
      <c r="G117" s="37" t="s">
        <v>311</v>
      </c>
      <c r="H117" s="36" t="s">
        <v>312</v>
      </c>
      <c r="I117" s="36" t="s">
        <v>310</v>
      </c>
      <c r="J117" s="49">
        <v>0</v>
      </c>
    </row>
    <row r="118" spans="1:10" ht="38.25" hidden="1" x14ac:dyDescent="0.3">
      <c r="A118" s="35" t="s">
        <v>46</v>
      </c>
      <c r="B118" s="35" t="s">
        <v>305</v>
      </c>
      <c r="C118" s="36" t="s">
        <v>306</v>
      </c>
      <c r="D118" s="36" t="s">
        <v>307</v>
      </c>
      <c r="E118" s="35" t="s">
        <v>54</v>
      </c>
      <c r="F118" s="75" t="s">
        <v>1369</v>
      </c>
      <c r="G118" s="37" t="s">
        <v>313</v>
      </c>
      <c r="H118" s="36" t="s">
        <v>314</v>
      </c>
      <c r="I118" s="36" t="s">
        <v>310</v>
      </c>
      <c r="J118" s="50">
        <v>0.1</v>
      </c>
    </row>
    <row r="119" spans="1:10" ht="51" hidden="1" x14ac:dyDescent="0.3">
      <c r="A119" s="35" t="s">
        <v>46</v>
      </c>
      <c r="B119" s="35" t="s">
        <v>305</v>
      </c>
      <c r="C119" s="36" t="s">
        <v>306</v>
      </c>
      <c r="D119" s="36" t="s">
        <v>315</v>
      </c>
      <c r="E119" s="35" t="s">
        <v>316</v>
      </c>
      <c r="F119" s="75" t="s">
        <v>1370</v>
      </c>
      <c r="G119" s="37" t="s">
        <v>317</v>
      </c>
      <c r="H119" s="36" t="s">
        <v>318</v>
      </c>
      <c r="I119" s="36" t="s">
        <v>310</v>
      </c>
      <c r="J119" s="45">
        <v>90</v>
      </c>
    </row>
    <row r="120" spans="1:10" ht="51" hidden="1" x14ac:dyDescent="0.3">
      <c r="A120" s="35" t="s">
        <v>46</v>
      </c>
      <c r="B120" s="35" t="s">
        <v>305</v>
      </c>
      <c r="C120" s="36" t="s">
        <v>306</v>
      </c>
      <c r="D120" s="36" t="s">
        <v>315</v>
      </c>
      <c r="E120" s="35" t="s">
        <v>54</v>
      </c>
      <c r="F120" s="75" t="s">
        <v>1371</v>
      </c>
      <c r="G120" s="37" t="s">
        <v>319</v>
      </c>
      <c r="H120" s="36" t="s">
        <v>320</v>
      </c>
      <c r="I120" s="36" t="s">
        <v>310</v>
      </c>
      <c r="J120" s="45">
        <v>20</v>
      </c>
    </row>
    <row r="121" spans="1:10" ht="38.25" hidden="1" x14ac:dyDescent="0.3">
      <c r="A121" s="35" t="s">
        <v>46</v>
      </c>
      <c r="B121" s="35" t="s">
        <v>305</v>
      </c>
      <c r="C121" s="36" t="s">
        <v>306</v>
      </c>
      <c r="D121" s="36" t="s">
        <v>315</v>
      </c>
      <c r="E121" s="35" t="s">
        <v>321</v>
      </c>
      <c r="F121" s="75" t="s">
        <v>1372</v>
      </c>
      <c r="G121" s="37" t="s">
        <v>322</v>
      </c>
      <c r="H121" s="36" t="s">
        <v>323</v>
      </c>
      <c r="I121" s="36" t="s">
        <v>310</v>
      </c>
      <c r="J121" s="45">
        <v>320</v>
      </c>
    </row>
    <row r="122" spans="1:10" ht="63.75" hidden="1" x14ac:dyDescent="0.3">
      <c r="A122" s="35" t="s">
        <v>46</v>
      </c>
      <c r="B122" s="35" t="s">
        <v>305</v>
      </c>
      <c r="C122" s="36" t="s">
        <v>306</v>
      </c>
      <c r="D122" s="36" t="s">
        <v>315</v>
      </c>
      <c r="E122" s="35" t="s">
        <v>50</v>
      </c>
      <c r="F122" s="75" t="s">
        <v>1373</v>
      </c>
      <c r="G122" s="37" t="s">
        <v>324</v>
      </c>
      <c r="H122" s="36" t="s">
        <v>325</v>
      </c>
      <c r="I122" s="36" t="s">
        <v>310</v>
      </c>
      <c r="J122" s="45">
        <v>23</v>
      </c>
    </row>
    <row r="123" spans="1:10" ht="51" hidden="1" x14ac:dyDescent="0.3">
      <c r="A123" s="35" t="s">
        <v>46</v>
      </c>
      <c r="B123" s="35" t="s">
        <v>305</v>
      </c>
      <c r="C123" s="36" t="s">
        <v>306</v>
      </c>
      <c r="D123" s="36" t="s">
        <v>315</v>
      </c>
      <c r="E123" s="35" t="s">
        <v>54</v>
      </c>
      <c r="F123" s="75" t="s">
        <v>1374</v>
      </c>
      <c r="G123" s="37" t="s">
        <v>326</v>
      </c>
      <c r="H123" s="36" t="s">
        <v>327</v>
      </c>
      <c r="I123" s="36" t="s">
        <v>310</v>
      </c>
      <c r="J123" s="45">
        <v>29</v>
      </c>
    </row>
    <row r="124" spans="1:10" ht="76.5" hidden="1" x14ac:dyDescent="0.3">
      <c r="A124" s="35" t="s">
        <v>46</v>
      </c>
      <c r="B124" s="35" t="s">
        <v>305</v>
      </c>
      <c r="C124" s="36" t="s">
        <v>306</v>
      </c>
      <c r="D124" s="36" t="s">
        <v>315</v>
      </c>
      <c r="E124" s="35" t="s">
        <v>54</v>
      </c>
      <c r="F124" s="75" t="s">
        <v>1375</v>
      </c>
      <c r="G124" s="37" t="s">
        <v>328</v>
      </c>
      <c r="H124" s="36" t="s">
        <v>329</v>
      </c>
      <c r="I124" s="36" t="s">
        <v>310</v>
      </c>
      <c r="J124" s="45"/>
    </row>
    <row r="125" spans="1:10" ht="51" hidden="1" x14ac:dyDescent="0.3">
      <c r="A125" s="35" t="s">
        <v>46</v>
      </c>
      <c r="B125" s="35" t="s">
        <v>305</v>
      </c>
      <c r="C125" s="36" t="s">
        <v>306</v>
      </c>
      <c r="D125" s="36" t="s">
        <v>315</v>
      </c>
      <c r="E125" s="35" t="s">
        <v>50</v>
      </c>
      <c r="F125" s="75" t="s">
        <v>1376</v>
      </c>
      <c r="G125" s="37" t="s">
        <v>330</v>
      </c>
      <c r="H125" s="36" t="s">
        <v>331</v>
      </c>
      <c r="I125" s="36" t="s">
        <v>310</v>
      </c>
      <c r="J125" s="51">
        <v>0.25</v>
      </c>
    </row>
    <row r="126" spans="1:10" ht="38.25" hidden="1" x14ac:dyDescent="0.3">
      <c r="A126" s="35" t="s">
        <v>46</v>
      </c>
      <c r="B126" s="35" t="s">
        <v>305</v>
      </c>
      <c r="C126" s="36" t="s">
        <v>306</v>
      </c>
      <c r="D126" s="36" t="s">
        <v>315</v>
      </c>
      <c r="E126" s="35" t="s">
        <v>316</v>
      </c>
      <c r="F126" s="75" t="s">
        <v>1377</v>
      </c>
      <c r="G126" s="37" t="s">
        <v>332</v>
      </c>
      <c r="H126" s="36" t="s">
        <v>333</v>
      </c>
      <c r="I126" s="36" t="s">
        <v>310</v>
      </c>
      <c r="J126" s="52">
        <v>0.92</v>
      </c>
    </row>
    <row r="127" spans="1:10" ht="38.25" hidden="1" x14ac:dyDescent="0.3">
      <c r="A127" s="35" t="s">
        <v>46</v>
      </c>
      <c r="B127" s="35" t="s">
        <v>305</v>
      </c>
      <c r="C127" s="36" t="s">
        <v>306</v>
      </c>
      <c r="D127" s="36" t="s">
        <v>315</v>
      </c>
      <c r="E127" s="35" t="s">
        <v>54</v>
      </c>
      <c r="F127" s="75" t="s">
        <v>1378</v>
      </c>
      <c r="G127" s="37" t="s">
        <v>334</v>
      </c>
      <c r="H127" s="36" t="s">
        <v>335</v>
      </c>
      <c r="I127" s="36" t="s">
        <v>310</v>
      </c>
      <c r="J127" s="52">
        <v>95</v>
      </c>
    </row>
    <row r="128" spans="1:10" ht="51" hidden="1" x14ac:dyDescent="0.3">
      <c r="A128" s="35" t="s">
        <v>46</v>
      </c>
      <c r="B128" s="35" t="s">
        <v>305</v>
      </c>
      <c r="C128" s="36" t="s">
        <v>306</v>
      </c>
      <c r="D128" s="36" t="s">
        <v>315</v>
      </c>
      <c r="E128" s="35" t="s">
        <v>50</v>
      </c>
      <c r="F128" s="75" t="s">
        <v>1379</v>
      </c>
      <c r="G128" s="37" t="s">
        <v>336</v>
      </c>
      <c r="H128" s="36" t="s">
        <v>337</v>
      </c>
      <c r="I128" s="36" t="s">
        <v>310</v>
      </c>
      <c r="J128" s="52">
        <v>100</v>
      </c>
    </row>
    <row r="129" spans="1:10" ht="89.25" hidden="1" x14ac:dyDescent="0.3">
      <c r="A129" s="35" t="s">
        <v>46</v>
      </c>
      <c r="B129" s="35" t="s">
        <v>305</v>
      </c>
      <c r="C129" s="36" t="s">
        <v>306</v>
      </c>
      <c r="D129" s="36" t="s">
        <v>315</v>
      </c>
      <c r="E129" s="35" t="s">
        <v>50</v>
      </c>
      <c r="F129" s="75" t="s">
        <v>1380</v>
      </c>
      <c r="G129" s="37" t="s">
        <v>338</v>
      </c>
      <c r="H129" s="36" t="s">
        <v>339</v>
      </c>
      <c r="I129" s="36" t="s">
        <v>310</v>
      </c>
      <c r="J129" s="52"/>
    </row>
    <row r="130" spans="1:10" ht="76.5" hidden="1" x14ac:dyDescent="0.3">
      <c r="A130" s="35" t="s">
        <v>46</v>
      </c>
      <c r="B130" s="35" t="s">
        <v>305</v>
      </c>
      <c r="C130" s="36" t="s">
        <v>306</v>
      </c>
      <c r="D130" s="36" t="s">
        <v>315</v>
      </c>
      <c r="E130" s="35" t="s">
        <v>316</v>
      </c>
      <c r="F130" s="75" t="s">
        <v>1381</v>
      </c>
      <c r="G130" s="37" t="s">
        <v>340</v>
      </c>
      <c r="H130" s="36" t="s">
        <v>341</v>
      </c>
      <c r="I130" s="36" t="s">
        <v>310</v>
      </c>
      <c r="J130" s="45">
        <v>29</v>
      </c>
    </row>
    <row r="131" spans="1:10" ht="63.75" hidden="1" x14ac:dyDescent="0.3">
      <c r="A131" s="35" t="s">
        <v>46</v>
      </c>
      <c r="B131" s="35" t="s">
        <v>305</v>
      </c>
      <c r="C131" s="36" t="s">
        <v>306</v>
      </c>
      <c r="D131" s="36" t="s">
        <v>315</v>
      </c>
      <c r="E131" s="35" t="s">
        <v>316</v>
      </c>
      <c r="F131" s="75" t="s">
        <v>1382</v>
      </c>
      <c r="G131" s="37" t="s">
        <v>342</v>
      </c>
      <c r="H131" s="36" t="s">
        <v>343</v>
      </c>
      <c r="I131" s="36" t="s">
        <v>310</v>
      </c>
      <c r="J131" s="45">
        <v>29</v>
      </c>
    </row>
    <row r="132" spans="1:10" ht="76.5" hidden="1" x14ac:dyDescent="0.3">
      <c r="A132" s="35" t="s">
        <v>46</v>
      </c>
      <c r="B132" s="35" t="s">
        <v>305</v>
      </c>
      <c r="C132" s="36" t="s">
        <v>306</v>
      </c>
      <c r="D132" s="36" t="s">
        <v>315</v>
      </c>
      <c r="E132" s="35" t="s">
        <v>316</v>
      </c>
      <c r="F132" s="75" t="s">
        <v>1383</v>
      </c>
      <c r="G132" s="37" t="s">
        <v>344</v>
      </c>
      <c r="H132" s="36" t="s">
        <v>345</v>
      </c>
      <c r="I132" s="36" t="s">
        <v>310</v>
      </c>
      <c r="J132" s="45">
        <v>3</v>
      </c>
    </row>
    <row r="133" spans="1:10" ht="51" hidden="1" x14ac:dyDescent="0.3">
      <c r="A133" s="35" t="s">
        <v>46</v>
      </c>
      <c r="B133" s="35" t="s">
        <v>305</v>
      </c>
      <c r="C133" s="36" t="s">
        <v>306</v>
      </c>
      <c r="D133" s="36" t="s">
        <v>315</v>
      </c>
      <c r="E133" s="35" t="s">
        <v>316</v>
      </c>
      <c r="F133" s="75" t="s">
        <v>1384</v>
      </c>
      <c r="G133" s="37" t="s">
        <v>346</v>
      </c>
      <c r="H133" s="36" t="s">
        <v>347</v>
      </c>
      <c r="I133" s="36" t="s">
        <v>310</v>
      </c>
      <c r="J133" s="45"/>
    </row>
    <row r="134" spans="1:10" ht="38.25" hidden="1" x14ac:dyDescent="0.3">
      <c r="A134" s="35" t="s">
        <v>46</v>
      </c>
      <c r="B134" s="35" t="s">
        <v>305</v>
      </c>
      <c r="C134" s="36" t="s">
        <v>306</v>
      </c>
      <c r="D134" s="36" t="s">
        <v>315</v>
      </c>
      <c r="E134" s="35" t="s">
        <v>316</v>
      </c>
      <c r="F134" s="75" t="s">
        <v>1385</v>
      </c>
      <c r="G134" s="37" t="s">
        <v>348</v>
      </c>
      <c r="H134" s="36" t="s">
        <v>349</v>
      </c>
      <c r="I134" s="36" t="s">
        <v>310</v>
      </c>
      <c r="J134" s="49">
        <v>0.69</v>
      </c>
    </row>
    <row r="135" spans="1:10" ht="51" hidden="1" x14ac:dyDescent="0.3">
      <c r="A135" s="35" t="s">
        <v>46</v>
      </c>
      <c r="B135" s="35" t="s">
        <v>305</v>
      </c>
      <c r="C135" s="36" t="s">
        <v>306</v>
      </c>
      <c r="D135" s="36" t="s">
        <v>315</v>
      </c>
      <c r="E135" s="35" t="s">
        <v>316</v>
      </c>
      <c r="F135" s="75" t="s">
        <v>1386</v>
      </c>
      <c r="G135" s="37" t="s">
        <v>350</v>
      </c>
      <c r="H135" s="36" t="s">
        <v>351</v>
      </c>
      <c r="I135" s="36" t="s">
        <v>310</v>
      </c>
      <c r="J135" s="49"/>
    </row>
    <row r="136" spans="1:10" ht="76.5" hidden="1" x14ac:dyDescent="0.3">
      <c r="A136" s="35" t="s">
        <v>46</v>
      </c>
      <c r="B136" s="35" t="s">
        <v>305</v>
      </c>
      <c r="C136" s="36" t="s">
        <v>306</v>
      </c>
      <c r="D136" s="36" t="s">
        <v>315</v>
      </c>
      <c r="E136" s="35" t="s">
        <v>316</v>
      </c>
      <c r="F136" s="75" t="s">
        <v>1387</v>
      </c>
      <c r="G136" s="37" t="s">
        <v>352</v>
      </c>
      <c r="H136" s="36" t="s">
        <v>353</v>
      </c>
      <c r="I136" s="36" t="s">
        <v>310</v>
      </c>
      <c r="J136" s="49"/>
    </row>
    <row r="137" spans="1:10" ht="63.75" hidden="1" x14ac:dyDescent="0.3">
      <c r="A137" s="35" t="s">
        <v>46</v>
      </c>
      <c r="B137" s="35" t="s">
        <v>305</v>
      </c>
      <c r="C137" s="36" t="s">
        <v>306</v>
      </c>
      <c r="D137" s="36" t="s">
        <v>315</v>
      </c>
      <c r="E137" s="35" t="s">
        <v>316</v>
      </c>
      <c r="F137" s="75" t="s">
        <v>1388</v>
      </c>
      <c r="G137" s="37" t="s">
        <v>354</v>
      </c>
      <c r="H137" s="36" t="s">
        <v>355</v>
      </c>
      <c r="I137" s="36" t="s">
        <v>310</v>
      </c>
      <c r="J137" s="49"/>
    </row>
    <row r="138" spans="1:10" ht="63.75" hidden="1" x14ac:dyDescent="0.3">
      <c r="A138" s="35" t="s">
        <v>46</v>
      </c>
      <c r="B138" s="35" t="s">
        <v>305</v>
      </c>
      <c r="C138" s="36" t="s">
        <v>306</v>
      </c>
      <c r="D138" s="36" t="s">
        <v>315</v>
      </c>
      <c r="E138" s="35" t="s">
        <v>316</v>
      </c>
      <c r="F138" s="75" t="s">
        <v>1389</v>
      </c>
      <c r="G138" s="37" t="s">
        <v>356</v>
      </c>
      <c r="H138" s="36" t="s">
        <v>357</v>
      </c>
      <c r="I138" s="36" t="s">
        <v>310</v>
      </c>
      <c r="J138" s="49">
        <v>0.56000000000000005</v>
      </c>
    </row>
    <row r="139" spans="1:10" ht="51" hidden="1" x14ac:dyDescent="0.3">
      <c r="A139" s="35" t="s">
        <v>46</v>
      </c>
      <c r="B139" s="35" t="s">
        <v>305</v>
      </c>
      <c r="C139" s="36" t="s">
        <v>306</v>
      </c>
      <c r="D139" s="36" t="s">
        <v>315</v>
      </c>
      <c r="E139" s="35" t="s">
        <v>316</v>
      </c>
      <c r="F139" s="75" t="s">
        <v>1390</v>
      </c>
      <c r="G139" s="37" t="s">
        <v>358</v>
      </c>
      <c r="H139" s="36" t="s">
        <v>359</v>
      </c>
      <c r="I139" s="36" t="s">
        <v>310</v>
      </c>
      <c r="J139" s="45">
        <v>21</v>
      </c>
    </row>
    <row r="140" spans="1:10" ht="51" hidden="1" x14ac:dyDescent="0.3">
      <c r="A140" s="35" t="s">
        <v>46</v>
      </c>
      <c r="B140" s="35" t="s">
        <v>305</v>
      </c>
      <c r="C140" s="36" t="s">
        <v>306</v>
      </c>
      <c r="D140" s="36" t="s">
        <v>315</v>
      </c>
      <c r="E140" s="35" t="s">
        <v>316</v>
      </c>
      <c r="F140" s="75" t="s">
        <v>1391</v>
      </c>
      <c r="G140" s="37" t="s">
        <v>360</v>
      </c>
      <c r="H140" s="36" t="s">
        <v>361</v>
      </c>
      <c r="I140" s="36" t="s">
        <v>310</v>
      </c>
      <c r="J140" s="45">
        <v>0</v>
      </c>
    </row>
    <row r="141" spans="1:10" ht="76.5" hidden="1" x14ac:dyDescent="0.3">
      <c r="A141" s="35" t="s">
        <v>46</v>
      </c>
      <c r="B141" s="35" t="s">
        <v>305</v>
      </c>
      <c r="C141" s="36" t="s">
        <v>306</v>
      </c>
      <c r="D141" s="36" t="s">
        <v>315</v>
      </c>
      <c r="E141" s="35" t="s">
        <v>50</v>
      </c>
      <c r="F141" s="75" t="s">
        <v>1392</v>
      </c>
      <c r="G141" s="37" t="s">
        <v>362</v>
      </c>
      <c r="H141" s="36" t="s">
        <v>363</v>
      </c>
      <c r="I141" s="36" t="s">
        <v>310</v>
      </c>
      <c r="J141" s="45">
        <v>29</v>
      </c>
    </row>
    <row r="142" spans="1:10" ht="102" hidden="1" x14ac:dyDescent="0.3">
      <c r="A142" s="35" t="s">
        <v>46</v>
      </c>
      <c r="B142" s="35" t="s">
        <v>305</v>
      </c>
      <c r="C142" s="36" t="s">
        <v>306</v>
      </c>
      <c r="D142" s="36" t="s">
        <v>315</v>
      </c>
      <c r="E142" s="35" t="s">
        <v>50</v>
      </c>
      <c r="F142" s="75" t="s">
        <v>1393</v>
      </c>
      <c r="G142" s="37" t="s">
        <v>364</v>
      </c>
      <c r="H142" s="36" t="s">
        <v>365</v>
      </c>
      <c r="I142" s="36" t="s">
        <v>310</v>
      </c>
      <c r="J142" s="45"/>
    </row>
    <row r="143" spans="1:10" ht="38.25" hidden="1" x14ac:dyDescent="0.3">
      <c r="A143" s="35" t="s">
        <v>46</v>
      </c>
      <c r="B143" s="35" t="s">
        <v>305</v>
      </c>
      <c r="C143" s="36" t="s">
        <v>306</v>
      </c>
      <c r="D143" s="36" t="s">
        <v>315</v>
      </c>
      <c r="E143" s="35" t="s">
        <v>316</v>
      </c>
      <c r="F143" s="75" t="s">
        <v>1394</v>
      </c>
      <c r="G143" s="37" t="s">
        <v>366</v>
      </c>
      <c r="H143" s="36" t="s">
        <v>367</v>
      </c>
      <c r="I143" s="36" t="s">
        <v>310</v>
      </c>
      <c r="J143" s="49">
        <v>0.02</v>
      </c>
    </row>
    <row r="144" spans="1:10" ht="38.25" hidden="1" x14ac:dyDescent="0.3">
      <c r="A144" s="35" t="s">
        <v>46</v>
      </c>
      <c r="B144" s="35" t="s">
        <v>305</v>
      </c>
      <c r="C144" s="36" t="s">
        <v>306</v>
      </c>
      <c r="D144" s="36" t="s">
        <v>315</v>
      </c>
      <c r="E144" s="35" t="s">
        <v>316</v>
      </c>
      <c r="F144" s="75" t="s">
        <v>1395</v>
      </c>
      <c r="G144" s="37" t="s">
        <v>368</v>
      </c>
      <c r="H144" s="36" t="s">
        <v>369</v>
      </c>
      <c r="I144" s="36" t="s">
        <v>310</v>
      </c>
      <c r="J144" s="49"/>
    </row>
    <row r="145" spans="1:10" ht="51" hidden="1" x14ac:dyDescent="0.3">
      <c r="A145" s="35" t="s">
        <v>46</v>
      </c>
      <c r="B145" s="35" t="s">
        <v>305</v>
      </c>
      <c r="C145" s="36" t="s">
        <v>306</v>
      </c>
      <c r="D145" s="36" t="s">
        <v>315</v>
      </c>
      <c r="E145" s="35" t="s">
        <v>50</v>
      </c>
      <c r="F145" s="75" t="s">
        <v>1396</v>
      </c>
      <c r="G145" s="37" t="s">
        <v>370</v>
      </c>
      <c r="H145" s="36" t="s">
        <v>371</v>
      </c>
      <c r="I145" s="36" t="s">
        <v>310</v>
      </c>
      <c r="J145" s="45">
        <v>25</v>
      </c>
    </row>
    <row r="146" spans="1:10" ht="38.25" hidden="1" x14ac:dyDescent="0.3">
      <c r="A146" s="35" t="s">
        <v>46</v>
      </c>
      <c r="B146" s="35" t="s">
        <v>305</v>
      </c>
      <c r="C146" s="36" t="s">
        <v>306</v>
      </c>
      <c r="D146" s="36" t="s">
        <v>315</v>
      </c>
      <c r="E146" s="35" t="s">
        <v>316</v>
      </c>
      <c r="F146" s="75" t="s">
        <v>1397</v>
      </c>
      <c r="G146" s="37" t="s">
        <v>372</v>
      </c>
      <c r="H146" s="36" t="s">
        <v>373</v>
      </c>
      <c r="I146" s="36" t="s">
        <v>310</v>
      </c>
      <c r="J146" s="45">
        <v>25</v>
      </c>
    </row>
    <row r="147" spans="1:10" ht="25.5" hidden="1" x14ac:dyDescent="0.3">
      <c r="A147" s="35" t="s">
        <v>46</v>
      </c>
      <c r="B147" s="35" t="s">
        <v>305</v>
      </c>
      <c r="C147" s="36" t="s">
        <v>306</v>
      </c>
      <c r="D147" s="36" t="s">
        <v>315</v>
      </c>
      <c r="E147" s="35" t="s">
        <v>316</v>
      </c>
      <c r="F147" s="75" t="s">
        <v>1398</v>
      </c>
      <c r="G147" s="37" t="s">
        <v>374</v>
      </c>
      <c r="H147" s="36" t="s">
        <v>375</v>
      </c>
      <c r="I147" s="36" t="s">
        <v>310</v>
      </c>
      <c r="J147" s="45">
        <v>0</v>
      </c>
    </row>
    <row r="148" spans="1:10" ht="25.5" hidden="1" x14ac:dyDescent="0.3">
      <c r="A148" s="35" t="s">
        <v>46</v>
      </c>
      <c r="B148" s="35" t="s">
        <v>305</v>
      </c>
      <c r="C148" s="36" t="s">
        <v>306</v>
      </c>
      <c r="D148" s="36" t="s">
        <v>315</v>
      </c>
      <c r="E148" s="35" t="s">
        <v>316</v>
      </c>
      <c r="F148" s="75" t="s">
        <v>1399</v>
      </c>
      <c r="G148" s="37" t="s">
        <v>376</v>
      </c>
      <c r="H148" s="36" t="s">
        <v>377</v>
      </c>
      <c r="I148" s="36" t="s">
        <v>310</v>
      </c>
      <c r="J148" s="50">
        <v>1</v>
      </c>
    </row>
    <row r="149" spans="1:10" ht="63.75" hidden="1" x14ac:dyDescent="0.3">
      <c r="A149" s="35" t="s">
        <v>46</v>
      </c>
      <c r="B149" s="35" t="s">
        <v>305</v>
      </c>
      <c r="C149" s="36" t="s">
        <v>306</v>
      </c>
      <c r="D149" s="36" t="s">
        <v>378</v>
      </c>
      <c r="E149" s="35" t="s">
        <v>316</v>
      </c>
      <c r="F149" s="75" t="s">
        <v>1400</v>
      </c>
      <c r="G149" s="37" t="s">
        <v>379</v>
      </c>
      <c r="H149" s="36" t="s">
        <v>380</v>
      </c>
      <c r="I149" s="36" t="s">
        <v>310</v>
      </c>
      <c r="J149" s="45">
        <v>0</v>
      </c>
    </row>
    <row r="150" spans="1:10" ht="51" hidden="1" x14ac:dyDescent="0.3">
      <c r="A150" s="35" t="s">
        <v>46</v>
      </c>
      <c r="B150" s="35" t="s">
        <v>305</v>
      </c>
      <c r="C150" s="36" t="s">
        <v>381</v>
      </c>
      <c r="D150" s="36" t="s">
        <v>382</v>
      </c>
      <c r="E150" s="35" t="s">
        <v>316</v>
      </c>
      <c r="F150" s="75" t="s">
        <v>1401</v>
      </c>
      <c r="G150" s="37" t="s">
        <v>383</v>
      </c>
      <c r="H150" s="36" t="s">
        <v>367</v>
      </c>
      <c r="I150" s="36" t="s">
        <v>310</v>
      </c>
      <c r="J150" s="45">
        <v>0</v>
      </c>
    </row>
    <row r="151" spans="1:10" ht="51" hidden="1" x14ac:dyDescent="0.3">
      <c r="A151" s="35" t="s">
        <v>46</v>
      </c>
      <c r="B151" s="35" t="s">
        <v>305</v>
      </c>
      <c r="C151" s="36" t="s">
        <v>381</v>
      </c>
      <c r="D151" s="36" t="s">
        <v>382</v>
      </c>
      <c r="E151" s="35" t="s">
        <v>316</v>
      </c>
      <c r="F151" s="75" t="s">
        <v>1402</v>
      </c>
      <c r="G151" s="37" t="s">
        <v>384</v>
      </c>
      <c r="H151" s="36" t="s">
        <v>385</v>
      </c>
      <c r="I151" s="36" t="s">
        <v>310</v>
      </c>
      <c r="J151" s="47">
        <v>0</v>
      </c>
    </row>
    <row r="152" spans="1:10" ht="51" hidden="1" x14ac:dyDescent="0.3">
      <c r="A152" s="35" t="s">
        <v>46</v>
      </c>
      <c r="B152" s="35" t="s">
        <v>305</v>
      </c>
      <c r="C152" s="36" t="s">
        <v>381</v>
      </c>
      <c r="D152" s="36" t="s">
        <v>382</v>
      </c>
      <c r="E152" s="35" t="s">
        <v>316</v>
      </c>
      <c r="F152" s="75" t="s">
        <v>1403</v>
      </c>
      <c r="G152" s="37" t="s">
        <v>386</v>
      </c>
      <c r="H152" s="36" t="s">
        <v>387</v>
      </c>
      <c r="I152" s="36" t="s">
        <v>310</v>
      </c>
      <c r="J152" s="45">
        <v>0</v>
      </c>
    </row>
    <row r="153" spans="1:10" ht="51" hidden="1" x14ac:dyDescent="0.3">
      <c r="A153" s="35" t="s">
        <v>46</v>
      </c>
      <c r="B153" s="35" t="s">
        <v>305</v>
      </c>
      <c r="C153" s="36" t="s">
        <v>381</v>
      </c>
      <c r="D153" s="36" t="s">
        <v>382</v>
      </c>
      <c r="E153" s="35" t="s">
        <v>50</v>
      </c>
      <c r="F153" s="75" t="s">
        <v>1404</v>
      </c>
      <c r="G153" s="37" t="s">
        <v>388</v>
      </c>
      <c r="H153" s="36" t="s">
        <v>389</v>
      </c>
      <c r="I153" s="36" t="s">
        <v>310</v>
      </c>
      <c r="J153" s="50">
        <v>0.25</v>
      </c>
    </row>
    <row r="154" spans="1:10" ht="38.25" hidden="1" x14ac:dyDescent="0.3">
      <c r="A154" s="35" t="s">
        <v>46</v>
      </c>
      <c r="B154" s="35" t="s">
        <v>305</v>
      </c>
      <c r="C154" s="36" t="s">
        <v>381</v>
      </c>
      <c r="D154" s="36" t="s">
        <v>382</v>
      </c>
      <c r="E154" s="35" t="s">
        <v>50</v>
      </c>
      <c r="F154" s="75" t="s">
        <v>1405</v>
      </c>
      <c r="G154" s="37" t="s">
        <v>390</v>
      </c>
      <c r="H154" s="36" t="s">
        <v>391</v>
      </c>
      <c r="I154" s="36" t="s">
        <v>310</v>
      </c>
      <c r="J154" s="45">
        <v>1</v>
      </c>
    </row>
    <row r="155" spans="1:10" ht="38.25" hidden="1" x14ac:dyDescent="0.3">
      <c r="A155" s="35" t="s">
        <v>46</v>
      </c>
      <c r="B155" s="35" t="s">
        <v>305</v>
      </c>
      <c r="C155" s="36" t="s">
        <v>381</v>
      </c>
      <c r="D155" s="36" t="s">
        <v>382</v>
      </c>
      <c r="E155" s="35" t="s">
        <v>50</v>
      </c>
      <c r="F155" s="75" t="s">
        <v>1406</v>
      </c>
      <c r="G155" s="37" t="s">
        <v>392</v>
      </c>
      <c r="H155" s="36" t="s">
        <v>393</v>
      </c>
      <c r="I155" s="36" t="s">
        <v>310</v>
      </c>
      <c r="J155" s="45" t="s">
        <v>1179</v>
      </c>
    </row>
    <row r="156" spans="1:10" ht="38.25" hidden="1" x14ac:dyDescent="0.3">
      <c r="A156" s="35" t="s">
        <v>46</v>
      </c>
      <c r="B156" s="35" t="s">
        <v>305</v>
      </c>
      <c r="C156" s="36" t="s">
        <v>381</v>
      </c>
      <c r="D156" s="36" t="s">
        <v>382</v>
      </c>
      <c r="E156" s="35" t="s">
        <v>50</v>
      </c>
      <c r="F156" s="75" t="s">
        <v>1407</v>
      </c>
      <c r="G156" s="37" t="s">
        <v>394</v>
      </c>
      <c r="H156" s="36" t="s">
        <v>395</v>
      </c>
      <c r="I156" s="36" t="s">
        <v>310</v>
      </c>
      <c r="J156" s="45">
        <v>0</v>
      </c>
    </row>
    <row r="157" spans="1:10" ht="63.75" hidden="1" x14ac:dyDescent="0.3">
      <c r="A157" s="35" t="s">
        <v>46</v>
      </c>
      <c r="B157" s="35" t="s">
        <v>305</v>
      </c>
      <c r="C157" s="36" t="s">
        <v>381</v>
      </c>
      <c r="D157" s="36" t="s">
        <v>396</v>
      </c>
      <c r="E157" s="35" t="s">
        <v>316</v>
      </c>
      <c r="F157" s="75" t="s">
        <v>1408</v>
      </c>
      <c r="G157" s="37" t="s">
        <v>397</v>
      </c>
      <c r="H157" s="36" t="s">
        <v>380</v>
      </c>
      <c r="I157" s="36" t="s">
        <v>310</v>
      </c>
      <c r="J157" s="47">
        <v>0</v>
      </c>
    </row>
    <row r="158" spans="1:10" ht="63.75" hidden="1" x14ac:dyDescent="0.3">
      <c r="A158" s="35" t="s">
        <v>46</v>
      </c>
      <c r="B158" s="35" t="s">
        <v>305</v>
      </c>
      <c r="C158" s="36" t="s">
        <v>381</v>
      </c>
      <c r="D158" s="36" t="s">
        <v>396</v>
      </c>
      <c r="E158" s="35" t="s">
        <v>316</v>
      </c>
      <c r="F158" s="75" t="s">
        <v>1409</v>
      </c>
      <c r="G158" s="37" t="s">
        <v>398</v>
      </c>
      <c r="H158" s="36" t="s">
        <v>380</v>
      </c>
      <c r="I158" s="36" t="s">
        <v>310</v>
      </c>
      <c r="J158" s="47">
        <v>0</v>
      </c>
    </row>
    <row r="159" spans="1:10" ht="38.25" hidden="1" x14ac:dyDescent="0.3">
      <c r="A159" s="35" t="s">
        <v>46</v>
      </c>
      <c r="B159" s="35" t="s">
        <v>305</v>
      </c>
      <c r="C159" s="36" t="s">
        <v>381</v>
      </c>
      <c r="D159" s="36" t="s">
        <v>396</v>
      </c>
      <c r="E159" s="35" t="s">
        <v>50</v>
      </c>
      <c r="F159" s="75" t="s">
        <v>1410</v>
      </c>
      <c r="G159" s="37" t="s">
        <v>399</v>
      </c>
      <c r="H159" s="36" t="s">
        <v>400</v>
      </c>
      <c r="I159" s="36" t="s">
        <v>310</v>
      </c>
      <c r="J159" s="45">
        <v>2</v>
      </c>
    </row>
    <row r="160" spans="1:10" ht="76.5" hidden="1" x14ac:dyDescent="0.3">
      <c r="A160" s="35" t="s">
        <v>46</v>
      </c>
      <c r="B160" s="35" t="s">
        <v>305</v>
      </c>
      <c r="C160" s="36" t="s">
        <v>381</v>
      </c>
      <c r="D160" s="36" t="s">
        <v>396</v>
      </c>
      <c r="E160" s="35" t="s">
        <v>316</v>
      </c>
      <c r="F160" s="75" t="s">
        <v>1411</v>
      </c>
      <c r="G160" s="37" t="s">
        <v>401</v>
      </c>
      <c r="H160" s="36" t="s">
        <v>402</v>
      </c>
      <c r="I160" s="36" t="s">
        <v>310</v>
      </c>
      <c r="J160" s="45">
        <v>0</v>
      </c>
    </row>
    <row r="161" spans="1:10" ht="63.75" hidden="1" x14ac:dyDescent="0.3">
      <c r="A161" s="35" t="s">
        <v>46</v>
      </c>
      <c r="B161" s="35" t="s">
        <v>305</v>
      </c>
      <c r="C161" s="36" t="s">
        <v>381</v>
      </c>
      <c r="D161" s="36" t="s">
        <v>396</v>
      </c>
      <c r="E161" s="35" t="s">
        <v>316</v>
      </c>
      <c r="F161" s="75" t="s">
        <v>1412</v>
      </c>
      <c r="G161" s="40" t="s">
        <v>403</v>
      </c>
      <c r="H161" s="36" t="s">
        <v>404</v>
      </c>
      <c r="I161" s="36" t="s">
        <v>310</v>
      </c>
      <c r="J161" s="45">
        <v>0</v>
      </c>
    </row>
    <row r="162" spans="1:10" ht="51" hidden="1" x14ac:dyDescent="0.3">
      <c r="A162" s="35" t="s">
        <v>46</v>
      </c>
      <c r="B162" s="35" t="s">
        <v>305</v>
      </c>
      <c r="C162" s="36" t="s">
        <v>381</v>
      </c>
      <c r="D162" s="36" t="s">
        <v>396</v>
      </c>
      <c r="E162" s="35" t="s">
        <v>316</v>
      </c>
      <c r="F162" s="75" t="s">
        <v>1413</v>
      </c>
      <c r="G162" s="37" t="s">
        <v>405</v>
      </c>
      <c r="H162" s="36" t="s">
        <v>406</v>
      </c>
      <c r="I162" s="36" t="s">
        <v>310</v>
      </c>
      <c r="J162" s="45">
        <v>9</v>
      </c>
    </row>
    <row r="163" spans="1:10" ht="63.75" hidden="1" x14ac:dyDescent="0.3">
      <c r="A163" s="35" t="s">
        <v>46</v>
      </c>
      <c r="B163" s="35" t="s">
        <v>305</v>
      </c>
      <c r="C163" s="36" t="s">
        <v>381</v>
      </c>
      <c r="D163" s="36" t="s">
        <v>396</v>
      </c>
      <c r="E163" s="35" t="s">
        <v>316</v>
      </c>
      <c r="F163" s="75" t="s">
        <v>1414</v>
      </c>
      <c r="G163" s="37" t="s">
        <v>407</v>
      </c>
      <c r="H163" s="36" t="s">
        <v>408</v>
      </c>
      <c r="I163" s="36" t="s">
        <v>310</v>
      </c>
      <c r="J163" s="45">
        <v>3</v>
      </c>
    </row>
    <row r="164" spans="1:10" ht="63.75" hidden="1" x14ac:dyDescent="0.3">
      <c r="A164" s="35" t="s">
        <v>46</v>
      </c>
      <c r="B164" s="35" t="s">
        <v>305</v>
      </c>
      <c r="C164" s="36" t="s">
        <v>381</v>
      </c>
      <c r="D164" s="36" t="s">
        <v>396</v>
      </c>
      <c r="E164" s="35" t="s">
        <v>316</v>
      </c>
      <c r="F164" s="75" t="s">
        <v>1415</v>
      </c>
      <c r="G164" s="40" t="s">
        <v>409</v>
      </c>
      <c r="H164" s="36" t="s">
        <v>410</v>
      </c>
      <c r="I164" s="36" t="s">
        <v>310</v>
      </c>
      <c r="J164" s="45">
        <v>2</v>
      </c>
    </row>
    <row r="165" spans="1:10" ht="38.25" hidden="1" x14ac:dyDescent="0.3">
      <c r="A165" s="35" t="s">
        <v>46</v>
      </c>
      <c r="B165" s="35" t="s">
        <v>305</v>
      </c>
      <c r="C165" s="36" t="s">
        <v>381</v>
      </c>
      <c r="D165" s="36" t="s">
        <v>396</v>
      </c>
      <c r="E165" s="35" t="s">
        <v>316</v>
      </c>
      <c r="F165" s="75" t="s">
        <v>1416</v>
      </c>
      <c r="G165" s="40" t="s">
        <v>411</v>
      </c>
      <c r="H165" s="36" t="s">
        <v>412</v>
      </c>
      <c r="I165" s="36" t="s">
        <v>310</v>
      </c>
      <c r="J165" s="45">
        <v>0</v>
      </c>
    </row>
    <row r="166" spans="1:10" ht="63.75" hidden="1" x14ac:dyDescent="0.3">
      <c r="A166" s="35" t="s">
        <v>46</v>
      </c>
      <c r="B166" s="35" t="s">
        <v>305</v>
      </c>
      <c r="C166" s="36" t="s">
        <v>413</v>
      </c>
      <c r="D166" s="36" t="s">
        <v>414</v>
      </c>
      <c r="E166" s="35" t="s">
        <v>54</v>
      </c>
      <c r="F166" s="75" t="s">
        <v>1417</v>
      </c>
      <c r="G166" s="37" t="s">
        <v>415</v>
      </c>
      <c r="H166" s="36" t="s">
        <v>416</v>
      </c>
      <c r="I166" s="36" t="s">
        <v>417</v>
      </c>
      <c r="J166" s="45">
        <v>0</v>
      </c>
    </row>
    <row r="167" spans="1:10" ht="63.75" hidden="1" x14ac:dyDescent="0.3">
      <c r="A167" s="35" t="s">
        <v>46</v>
      </c>
      <c r="B167" s="35" t="s">
        <v>305</v>
      </c>
      <c r="C167" s="36" t="s">
        <v>413</v>
      </c>
      <c r="D167" s="36" t="s">
        <v>414</v>
      </c>
      <c r="E167" s="35" t="s">
        <v>418</v>
      </c>
      <c r="F167" s="75" t="s">
        <v>1418</v>
      </c>
      <c r="G167" s="37" t="s">
        <v>419</v>
      </c>
      <c r="H167" s="36" t="s">
        <v>420</v>
      </c>
      <c r="I167" s="36" t="s">
        <v>421</v>
      </c>
      <c r="J167" s="45">
        <v>2000</v>
      </c>
    </row>
    <row r="168" spans="1:10" ht="63.75" hidden="1" x14ac:dyDescent="0.3">
      <c r="A168" s="35" t="s">
        <v>46</v>
      </c>
      <c r="B168" s="35" t="s">
        <v>305</v>
      </c>
      <c r="C168" s="36" t="s">
        <v>413</v>
      </c>
      <c r="D168" s="36" t="s">
        <v>414</v>
      </c>
      <c r="E168" s="35" t="s">
        <v>418</v>
      </c>
      <c r="F168" s="75" t="s">
        <v>1419</v>
      </c>
      <c r="G168" s="37" t="s">
        <v>422</v>
      </c>
      <c r="H168" s="36" t="s">
        <v>423</v>
      </c>
      <c r="I168" s="36" t="s">
        <v>421</v>
      </c>
      <c r="J168" s="45"/>
    </row>
    <row r="169" spans="1:10" ht="51" hidden="1" x14ac:dyDescent="0.3">
      <c r="A169" s="35" t="s">
        <v>46</v>
      </c>
      <c r="B169" s="35" t="s">
        <v>305</v>
      </c>
      <c r="C169" s="36" t="s">
        <v>413</v>
      </c>
      <c r="D169" s="36" t="s">
        <v>414</v>
      </c>
      <c r="E169" s="35" t="s">
        <v>418</v>
      </c>
      <c r="F169" s="75" t="s">
        <v>1420</v>
      </c>
      <c r="G169" s="37" t="s">
        <v>424</v>
      </c>
      <c r="H169" s="36" t="s">
        <v>425</v>
      </c>
      <c r="I169" s="36" t="s">
        <v>421</v>
      </c>
      <c r="J169" s="45"/>
    </row>
    <row r="170" spans="1:10" ht="51" hidden="1" x14ac:dyDescent="0.3">
      <c r="A170" s="35" t="s">
        <v>46</v>
      </c>
      <c r="B170" s="35" t="s">
        <v>305</v>
      </c>
      <c r="C170" s="36" t="s">
        <v>413</v>
      </c>
      <c r="D170" s="36" t="s">
        <v>414</v>
      </c>
      <c r="E170" s="35" t="s">
        <v>418</v>
      </c>
      <c r="F170" s="75" t="s">
        <v>1421</v>
      </c>
      <c r="G170" s="37" t="s">
        <v>426</v>
      </c>
      <c r="H170" s="36" t="s">
        <v>427</v>
      </c>
      <c r="I170" s="36" t="s">
        <v>421</v>
      </c>
      <c r="J170" s="45"/>
    </row>
    <row r="171" spans="1:10" ht="51" hidden="1" x14ac:dyDescent="0.3">
      <c r="A171" s="35" t="s">
        <v>46</v>
      </c>
      <c r="B171" s="35" t="s">
        <v>305</v>
      </c>
      <c r="C171" s="36" t="s">
        <v>413</v>
      </c>
      <c r="D171" s="36" t="s">
        <v>414</v>
      </c>
      <c r="E171" s="35" t="s">
        <v>418</v>
      </c>
      <c r="F171" s="75" t="s">
        <v>1422</v>
      </c>
      <c r="G171" s="37" t="s">
        <v>428</v>
      </c>
      <c r="H171" s="36" t="s">
        <v>429</v>
      </c>
      <c r="I171" s="36" t="s">
        <v>421</v>
      </c>
      <c r="J171" s="45"/>
    </row>
    <row r="172" spans="1:10" ht="76.5" hidden="1" x14ac:dyDescent="0.3">
      <c r="A172" s="35" t="s">
        <v>46</v>
      </c>
      <c r="B172" s="35" t="s">
        <v>305</v>
      </c>
      <c r="C172" s="36" t="s">
        <v>413</v>
      </c>
      <c r="D172" s="36" t="s">
        <v>414</v>
      </c>
      <c r="E172" s="35" t="s">
        <v>54</v>
      </c>
      <c r="F172" s="75" t="s">
        <v>1423</v>
      </c>
      <c r="G172" s="37" t="s">
        <v>430</v>
      </c>
      <c r="H172" s="36" t="s">
        <v>323</v>
      </c>
      <c r="I172" s="36" t="s">
        <v>417</v>
      </c>
      <c r="J172" s="45">
        <v>500</v>
      </c>
    </row>
    <row r="173" spans="1:10" ht="38.25" hidden="1" x14ac:dyDescent="0.3">
      <c r="A173" s="35" t="s">
        <v>46</v>
      </c>
      <c r="B173" s="35" t="s">
        <v>305</v>
      </c>
      <c r="C173" s="36" t="s">
        <v>413</v>
      </c>
      <c r="D173" s="36" t="s">
        <v>414</v>
      </c>
      <c r="E173" s="35" t="s">
        <v>54</v>
      </c>
      <c r="F173" s="75" t="s">
        <v>1424</v>
      </c>
      <c r="G173" s="37" t="s">
        <v>431</v>
      </c>
      <c r="H173" s="36" t="s">
        <v>432</v>
      </c>
      <c r="I173" s="36" t="s">
        <v>417</v>
      </c>
      <c r="J173" s="45">
        <v>550</v>
      </c>
    </row>
    <row r="174" spans="1:10" ht="76.5" hidden="1" x14ac:dyDescent="0.3">
      <c r="A174" s="35" t="s">
        <v>46</v>
      </c>
      <c r="B174" s="35" t="s">
        <v>305</v>
      </c>
      <c r="C174" s="36" t="s">
        <v>413</v>
      </c>
      <c r="D174" s="36" t="s">
        <v>414</v>
      </c>
      <c r="E174" s="35" t="s">
        <v>316</v>
      </c>
      <c r="F174" s="75" t="s">
        <v>1425</v>
      </c>
      <c r="G174" s="37" t="s">
        <v>433</v>
      </c>
      <c r="H174" s="36" t="s">
        <v>434</v>
      </c>
      <c r="I174" s="36" t="s">
        <v>310</v>
      </c>
      <c r="J174" s="45"/>
    </row>
    <row r="175" spans="1:10" ht="38.25" hidden="1" x14ac:dyDescent="0.3">
      <c r="A175" s="35" t="s">
        <v>46</v>
      </c>
      <c r="B175" s="35" t="s">
        <v>305</v>
      </c>
      <c r="C175" s="36" t="s">
        <v>413</v>
      </c>
      <c r="D175" s="36" t="s">
        <v>414</v>
      </c>
      <c r="E175" s="35" t="s">
        <v>316</v>
      </c>
      <c r="F175" s="75" t="s">
        <v>1426</v>
      </c>
      <c r="G175" s="37" t="s">
        <v>435</v>
      </c>
      <c r="H175" s="36" t="s">
        <v>89</v>
      </c>
      <c r="I175" s="36" t="s">
        <v>310</v>
      </c>
      <c r="J175" s="45"/>
    </row>
    <row r="176" spans="1:10" ht="76.5" hidden="1" x14ac:dyDescent="0.3">
      <c r="A176" s="35" t="s">
        <v>46</v>
      </c>
      <c r="B176" s="35" t="s">
        <v>305</v>
      </c>
      <c r="C176" s="36" t="s">
        <v>413</v>
      </c>
      <c r="D176" s="36" t="s">
        <v>414</v>
      </c>
      <c r="E176" s="35" t="s">
        <v>418</v>
      </c>
      <c r="F176" s="75" t="s">
        <v>1427</v>
      </c>
      <c r="G176" s="37" t="s">
        <v>436</v>
      </c>
      <c r="H176" s="36" t="s">
        <v>437</v>
      </c>
      <c r="I176" s="36" t="s">
        <v>310</v>
      </c>
      <c r="J176" s="45">
        <v>1</v>
      </c>
    </row>
    <row r="177" spans="1:10" ht="63.75" hidden="1" x14ac:dyDescent="0.3">
      <c r="A177" s="35" t="s">
        <v>46</v>
      </c>
      <c r="B177" s="35" t="s">
        <v>305</v>
      </c>
      <c r="C177" s="36" t="s">
        <v>413</v>
      </c>
      <c r="D177" s="36" t="s">
        <v>414</v>
      </c>
      <c r="E177" s="35" t="s">
        <v>50</v>
      </c>
      <c r="F177" s="75" t="s">
        <v>1428</v>
      </c>
      <c r="G177" s="37" t="s">
        <v>438</v>
      </c>
      <c r="H177" s="36" t="s">
        <v>439</v>
      </c>
      <c r="I177" s="36" t="s">
        <v>417</v>
      </c>
      <c r="J177" s="45">
        <v>0</v>
      </c>
    </row>
    <row r="178" spans="1:10" ht="63.75" hidden="1" x14ac:dyDescent="0.3">
      <c r="A178" s="35" t="s">
        <v>46</v>
      </c>
      <c r="B178" s="35" t="s">
        <v>305</v>
      </c>
      <c r="C178" s="36" t="s">
        <v>413</v>
      </c>
      <c r="D178" s="36" t="s">
        <v>414</v>
      </c>
      <c r="E178" s="35" t="s">
        <v>50</v>
      </c>
      <c r="F178" s="75" t="s">
        <v>1429</v>
      </c>
      <c r="G178" s="37" t="s">
        <v>440</v>
      </c>
      <c r="H178" s="36" t="s">
        <v>441</v>
      </c>
      <c r="I178" s="36" t="s">
        <v>310</v>
      </c>
      <c r="J178" s="45">
        <v>25</v>
      </c>
    </row>
    <row r="179" spans="1:10" ht="51" hidden="1" x14ac:dyDescent="0.3">
      <c r="A179" s="35" t="s">
        <v>46</v>
      </c>
      <c r="B179" s="35" t="s">
        <v>305</v>
      </c>
      <c r="C179" s="36" t="s">
        <v>413</v>
      </c>
      <c r="D179" s="36" t="s">
        <v>414</v>
      </c>
      <c r="E179" s="35" t="s">
        <v>50</v>
      </c>
      <c r="F179" s="75" t="s">
        <v>1430</v>
      </c>
      <c r="G179" s="37" t="s">
        <v>442</v>
      </c>
      <c r="H179" s="36" t="s">
        <v>443</v>
      </c>
      <c r="I179" s="36" t="s">
        <v>417</v>
      </c>
      <c r="J179" s="45">
        <v>0</v>
      </c>
    </row>
    <row r="180" spans="1:10" ht="38.25" hidden="1" x14ac:dyDescent="0.3">
      <c r="A180" s="35" t="s">
        <v>46</v>
      </c>
      <c r="B180" s="35" t="s">
        <v>305</v>
      </c>
      <c r="C180" s="36" t="s">
        <v>413</v>
      </c>
      <c r="D180" s="36" t="s">
        <v>444</v>
      </c>
      <c r="E180" s="35" t="s">
        <v>418</v>
      </c>
      <c r="F180" s="75" t="s">
        <v>1431</v>
      </c>
      <c r="G180" s="37" t="s">
        <v>445</v>
      </c>
      <c r="H180" s="36" t="s">
        <v>446</v>
      </c>
      <c r="I180" s="36" t="s">
        <v>417</v>
      </c>
      <c r="J180" s="45">
        <v>148000</v>
      </c>
    </row>
    <row r="181" spans="1:10" ht="63.75" hidden="1" x14ac:dyDescent="0.3">
      <c r="A181" s="35" t="s">
        <v>46</v>
      </c>
      <c r="B181" s="35" t="s">
        <v>305</v>
      </c>
      <c r="C181" s="36" t="s">
        <v>413</v>
      </c>
      <c r="D181" s="36" t="s">
        <v>444</v>
      </c>
      <c r="E181" s="35" t="s">
        <v>50</v>
      </c>
      <c r="F181" s="75" t="s">
        <v>1432</v>
      </c>
      <c r="G181" s="37" t="s">
        <v>447</v>
      </c>
      <c r="H181" s="36" t="s">
        <v>448</v>
      </c>
      <c r="I181" s="36" t="s">
        <v>449</v>
      </c>
      <c r="J181" s="45">
        <v>1</v>
      </c>
    </row>
    <row r="182" spans="1:10" ht="63.75" hidden="1" x14ac:dyDescent="0.3">
      <c r="A182" s="35" t="s">
        <v>46</v>
      </c>
      <c r="B182" s="35" t="s">
        <v>305</v>
      </c>
      <c r="C182" s="36" t="s">
        <v>413</v>
      </c>
      <c r="D182" s="36" t="s">
        <v>444</v>
      </c>
      <c r="E182" s="35" t="s">
        <v>67</v>
      </c>
      <c r="F182" s="75" t="s">
        <v>1433</v>
      </c>
      <c r="G182" s="37" t="s">
        <v>450</v>
      </c>
      <c r="H182" s="36" t="s">
        <v>451</v>
      </c>
      <c r="I182" s="36" t="s">
        <v>417</v>
      </c>
      <c r="J182" s="45"/>
    </row>
    <row r="183" spans="1:10" ht="76.5" hidden="1" x14ac:dyDescent="0.3">
      <c r="A183" s="35" t="s">
        <v>46</v>
      </c>
      <c r="B183" s="35" t="s">
        <v>305</v>
      </c>
      <c r="C183" s="36" t="s">
        <v>413</v>
      </c>
      <c r="D183" s="36" t="s">
        <v>444</v>
      </c>
      <c r="E183" s="35" t="s">
        <v>418</v>
      </c>
      <c r="F183" s="75" t="s">
        <v>1434</v>
      </c>
      <c r="G183" s="37" t="s">
        <v>452</v>
      </c>
      <c r="H183" s="36" t="s">
        <v>453</v>
      </c>
      <c r="I183" s="36" t="s">
        <v>417</v>
      </c>
      <c r="J183" s="45"/>
    </row>
    <row r="184" spans="1:10" ht="63.75" hidden="1" x14ac:dyDescent="0.3">
      <c r="A184" s="35" t="s">
        <v>46</v>
      </c>
      <c r="B184" s="35" t="s">
        <v>305</v>
      </c>
      <c r="C184" s="36" t="s">
        <v>413</v>
      </c>
      <c r="D184" s="36" t="s">
        <v>444</v>
      </c>
      <c r="E184" s="35" t="s">
        <v>50</v>
      </c>
      <c r="F184" s="75" t="s">
        <v>1435</v>
      </c>
      <c r="G184" s="37" t="s">
        <v>454</v>
      </c>
      <c r="H184" s="36" t="s">
        <v>455</v>
      </c>
      <c r="I184" s="36" t="s">
        <v>417</v>
      </c>
      <c r="J184" s="45"/>
    </row>
    <row r="185" spans="1:10" ht="76.5" hidden="1" x14ac:dyDescent="0.3">
      <c r="A185" s="35" t="s">
        <v>46</v>
      </c>
      <c r="B185" s="35" t="s">
        <v>305</v>
      </c>
      <c r="C185" s="36" t="s">
        <v>413</v>
      </c>
      <c r="D185" s="36" t="s">
        <v>444</v>
      </c>
      <c r="E185" s="35" t="s">
        <v>50</v>
      </c>
      <c r="F185" s="75" t="s">
        <v>1436</v>
      </c>
      <c r="G185" s="37" t="s">
        <v>456</v>
      </c>
      <c r="H185" s="36" t="s">
        <v>457</v>
      </c>
      <c r="I185" s="36" t="s">
        <v>417</v>
      </c>
      <c r="J185" s="45"/>
    </row>
    <row r="186" spans="1:10" ht="124.2" x14ac:dyDescent="0.25">
      <c r="A186" s="35" t="s">
        <v>46</v>
      </c>
      <c r="B186" s="35" t="s">
        <v>458</v>
      </c>
      <c r="C186" s="36" t="s">
        <v>459</v>
      </c>
      <c r="D186" s="36" t="s">
        <v>460</v>
      </c>
      <c r="E186" s="35" t="s">
        <v>50</v>
      </c>
      <c r="F186" s="108" t="s">
        <v>1437</v>
      </c>
      <c r="G186" s="37" t="s">
        <v>461</v>
      </c>
      <c r="H186" s="36" t="s">
        <v>462</v>
      </c>
      <c r="I186" s="36" t="s">
        <v>267</v>
      </c>
      <c r="J186" s="109">
        <v>1</v>
      </c>
    </row>
    <row r="187" spans="1:10" ht="69" x14ac:dyDescent="0.25">
      <c r="A187" s="35" t="s">
        <v>46</v>
      </c>
      <c r="B187" s="35" t="s">
        <v>458</v>
      </c>
      <c r="C187" s="36" t="s">
        <v>459</v>
      </c>
      <c r="D187" s="36" t="s">
        <v>460</v>
      </c>
      <c r="E187" s="35" t="s">
        <v>152</v>
      </c>
      <c r="F187" s="75" t="s">
        <v>1438</v>
      </c>
      <c r="G187" s="37" t="s">
        <v>463</v>
      </c>
      <c r="H187" s="36" t="s">
        <v>462</v>
      </c>
      <c r="I187" s="36" t="s">
        <v>267</v>
      </c>
      <c r="J187" s="45">
        <v>10</v>
      </c>
    </row>
    <row r="188" spans="1:10" ht="41.4" x14ac:dyDescent="0.25">
      <c r="A188" s="35" t="s">
        <v>46</v>
      </c>
      <c r="B188" s="35" t="s">
        <v>458</v>
      </c>
      <c r="C188" s="36" t="s">
        <v>459</v>
      </c>
      <c r="D188" s="36" t="s">
        <v>460</v>
      </c>
      <c r="E188" s="35" t="s">
        <v>152</v>
      </c>
      <c r="F188" s="108" t="s">
        <v>1439</v>
      </c>
      <c r="G188" s="37" t="s">
        <v>464</v>
      </c>
      <c r="H188" s="36" t="s">
        <v>323</v>
      </c>
      <c r="I188" s="36" t="s">
        <v>267</v>
      </c>
      <c r="J188" s="109">
        <v>1</v>
      </c>
    </row>
    <row r="189" spans="1:10" ht="41.4" x14ac:dyDescent="0.25">
      <c r="A189" s="35" t="s">
        <v>46</v>
      </c>
      <c r="B189" s="35" t="s">
        <v>458</v>
      </c>
      <c r="C189" s="36" t="s">
        <v>459</v>
      </c>
      <c r="D189" s="36" t="s">
        <v>460</v>
      </c>
      <c r="E189" s="35" t="s">
        <v>152</v>
      </c>
      <c r="F189" s="119" t="s">
        <v>1440</v>
      </c>
      <c r="G189" s="37" t="s">
        <v>465</v>
      </c>
      <c r="H189" s="36" t="s">
        <v>466</v>
      </c>
      <c r="I189" s="36" t="s">
        <v>267</v>
      </c>
      <c r="J189" s="120">
        <v>0</v>
      </c>
    </row>
    <row r="190" spans="1:10" ht="69" x14ac:dyDescent="0.25">
      <c r="A190" s="35" t="s">
        <v>46</v>
      </c>
      <c r="B190" s="35" t="s">
        <v>458</v>
      </c>
      <c r="C190" s="36" t="s">
        <v>459</v>
      </c>
      <c r="D190" s="36" t="s">
        <v>460</v>
      </c>
      <c r="E190" s="35" t="s">
        <v>152</v>
      </c>
      <c r="F190" s="108" t="s">
        <v>1441</v>
      </c>
      <c r="G190" s="37" t="s">
        <v>467</v>
      </c>
      <c r="H190" s="36" t="s">
        <v>468</v>
      </c>
      <c r="I190" s="36" t="s">
        <v>267</v>
      </c>
      <c r="J190" s="109">
        <v>1050</v>
      </c>
    </row>
    <row r="191" spans="1:10" ht="55.2" x14ac:dyDescent="0.25">
      <c r="A191" s="35" t="s">
        <v>46</v>
      </c>
      <c r="B191" s="35" t="s">
        <v>458</v>
      </c>
      <c r="C191" s="36" t="s">
        <v>459</v>
      </c>
      <c r="D191" s="36" t="s">
        <v>460</v>
      </c>
      <c r="E191" s="35" t="s">
        <v>67</v>
      </c>
      <c r="F191" s="75" t="s">
        <v>1442</v>
      </c>
      <c r="G191" s="37" t="s">
        <v>469</v>
      </c>
      <c r="H191" s="36" t="s">
        <v>470</v>
      </c>
      <c r="I191" s="36" t="s">
        <v>267</v>
      </c>
      <c r="J191" s="45">
        <v>1</v>
      </c>
    </row>
    <row r="192" spans="1:10" ht="55.2" x14ac:dyDescent="0.25">
      <c r="A192" s="35" t="s">
        <v>46</v>
      </c>
      <c r="B192" s="35" t="s">
        <v>458</v>
      </c>
      <c r="C192" s="36" t="s">
        <v>459</v>
      </c>
      <c r="D192" s="36" t="s">
        <v>460</v>
      </c>
      <c r="E192" s="35" t="s">
        <v>54</v>
      </c>
      <c r="F192" s="75" t="s">
        <v>1443</v>
      </c>
      <c r="G192" s="37" t="s">
        <v>471</v>
      </c>
      <c r="H192" s="36" t="s">
        <v>472</v>
      </c>
      <c r="I192" s="36" t="s">
        <v>267</v>
      </c>
      <c r="J192" s="45">
        <v>1</v>
      </c>
    </row>
    <row r="193" spans="1:10" ht="41.4" x14ac:dyDescent="0.25">
      <c r="A193" s="35" t="s">
        <v>46</v>
      </c>
      <c r="B193" s="35" t="s">
        <v>458</v>
      </c>
      <c r="C193" s="36" t="s">
        <v>459</v>
      </c>
      <c r="D193" s="36" t="s">
        <v>473</v>
      </c>
      <c r="E193" s="35" t="s">
        <v>181</v>
      </c>
      <c r="F193" s="108" t="s">
        <v>1444</v>
      </c>
      <c r="G193" s="37" t="s">
        <v>474</v>
      </c>
      <c r="H193" s="36" t="s">
        <v>475</v>
      </c>
      <c r="I193" s="36" t="s">
        <v>267</v>
      </c>
      <c r="J193" s="109">
        <v>2</v>
      </c>
    </row>
    <row r="194" spans="1:10" ht="41.4" x14ac:dyDescent="0.25">
      <c r="A194" s="35" t="s">
        <v>46</v>
      </c>
      <c r="B194" s="35" t="s">
        <v>458</v>
      </c>
      <c r="C194" s="36" t="s">
        <v>459</v>
      </c>
      <c r="D194" s="36" t="s">
        <v>473</v>
      </c>
      <c r="E194" s="35" t="s">
        <v>54</v>
      </c>
      <c r="F194" s="108" t="s">
        <v>1445</v>
      </c>
      <c r="G194" s="37" t="s">
        <v>476</v>
      </c>
      <c r="H194" s="36" t="s">
        <v>477</v>
      </c>
      <c r="I194" s="36" t="s">
        <v>267</v>
      </c>
      <c r="J194" s="109">
        <v>20</v>
      </c>
    </row>
    <row r="195" spans="1:10" ht="55.2" x14ac:dyDescent="0.25">
      <c r="A195" s="35" t="s">
        <v>46</v>
      </c>
      <c r="B195" s="35" t="s">
        <v>458</v>
      </c>
      <c r="C195" s="36" t="s">
        <v>459</v>
      </c>
      <c r="D195" s="36" t="s">
        <v>473</v>
      </c>
      <c r="E195" s="35" t="s">
        <v>50</v>
      </c>
      <c r="F195" s="108" t="s">
        <v>1446</v>
      </c>
      <c r="G195" s="37" t="s">
        <v>478</v>
      </c>
      <c r="H195" s="36" t="s">
        <v>479</v>
      </c>
      <c r="I195" s="36" t="s">
        <v>267</v>
      </c>
      <c r="J195" s="109">
        <v>9</v>
      </c>
    </row>
    <row r="196" spans="1:10" ht="69" x14ac:dyDescent="0.25">
      <c r="A196" s="35" t="s">
        <v>46</v>
      </c>
      <c r="B196" s="35" t="s">
        <v>458</v>
      </c>
      <c r="C196" s="36" t="s">
        <v>459</v>
      </c>
      <c r="D196" s="36" t="s">
        <v>473</v>
      </c>
      <c r="E196" s="35" t="s">
        <v>54</v>
      </c>
      <c r="F196" s="108" t="s">
        <v>1447</v>
      </c>
      <c r="G196" s="37" t="s">
        <v>480</v>
      </c>
      <c r="H196" s="36" t="s">
        <v>481</v>
      </c>
      <c r="I196" s="36" t="s">
        <v>267</v>
      </c>
      <c r="J196" s="109">
        <v>5</v>
      </c>
    </row>
    <row r="197" spans="1:10" ht="55.2" x14ac:dyDescent="0.25">
      <c r="A197" s="35" t="s">
        <v>46</v>
      </c>
      <c r="B197" s="35" t="s">
        <v>458</v>
      </c>
      <c r="C197" s="36" t="s">
        <v>459</v>
      </c>
      <c r="D197" s="36" t="s">
        <v>482</v>
      </c>
      <c r="E197" s="35" t="s">
        <v>152</v>
      </c>
      <c r="F197" s="108" t="s">
        <v>1448</v>
      </c>
      <c r="G197" s="37" t="s">
        <v>483</v>
      </c>
      <c r="H197" s="36" t="s">
        <v>484</v>
      </c>
      <c r="I197" s="36" t="s">
        <v>267</v>
      </c>
      <c r="J197" s="109">
        <v>7</v>
      </c>
    </row>
    <row r="198" spans="1:10" ht="41.4" x14ac:dyDescent="0.25">
      <c r="A198" s="35" t="s">
        <v>46</v>
      </c>
      <c r="B198" s="35" t="s">
        <v>458</v>
      </c>
      <c r="C198" s="36" t="s">
        <v>459</v>
      </c>
      <c r="D198" s="36" t="s">
        <v>482</v>
      </c>
      <c r="E198" s="35" t="s">
        <v>50</v>
      </c>
      <c r="F198" s="108" t="s">
        <v>1449</v>
      </c>
      <c r="G198" s="37" t="s">
        <v>485</v>
      </c>
      <c r="H198" s="36" t="s">
        <v>486</v>
      </c>
      <c r="I198" s="36" t="s">
        <v>267</v>
      </c>
      <c r="J198" s="109">
        <v>4</v>
      </c>
    </row>
    <row r="199" spans="1:10" ht="55.2" x14ac:dyDescent="0.25">
      <c r="A199" s="35" t="s">
        <v>46</v>
      </c>
      <c r="B199" s="35" t="s">
        <v>458</v>
      </c>
      <c r="C199" s="36" t="s">
        <v>459</v>
      </c>
      <c r="D199" s="36" t="s">
        <v>487</v>
      </c>
      <c r="E199" s="35" t="s">
        <v>50</v>
      </c>
      <c r="F199" s="108" t="s">
        <v>1450</v>
      </c>
      <c r="G199" s="37" t="s">
        <v>488</v>
      </c>
      <c r="H199" s="36" t="s">
        <v>489</v>
      </c>
      <c r="I199" s="36" t="s">
        <v>267</v>
      </c>
      <c r="J199" s="109">
        <v>11</v>
      </c>
    </row>
    <row r="200" spans="1:10" ht="69" x14ac:dyDescent="0.25">
      <c r="A200" s="35" t="s">
        <v>46</v>
      </c>
      <c r="B200" s="35" t="s">
        <v>458</v>
      </c>
      <c r="C200" s="36" t="s">
        <v>459</v>
      </c>
      <c r="D200" s="36" t="s">
        <v>487</v>
      </c>
      <c r="E200" s="35" t="s">
        <v>50</v>
      </c>
      <c r="F200" s="75" t="s">
        <v>1451</v>
      </c>
      <c r="G200" s="37" t="s">
        <v>490</v>
      </c>
      <c r="H200" s="36" t="s">
        <v>491</v>
      </c>
      <c r="I200" s="36" t="s">
        <v>267</v>
      </c>
      <c r="J200" s="45">
        <v>0</v>
      </c>
    </row>
    <row r="201" spans="1:10" ht="41.4" x14ac:dyDescent="0.25">
      <c r="A201" s="35" t="s">
        <v>46</v>
      </c>
      <c r="B201" s="35" t="s">
        <v>458</v>
      </c>
      <c r="C201" s="36" t="s">
        <v>459</v>
      </c>
      <c r="D201" s="36" t="s">
        <v>487</v>
      </c>
      <c r="E201" s="35" t="s">
        <v>50</v>
      </c>
      <c r="F201" s="75" t="s">
        <v>1452</v>
      </c>
      <c r="G201" s="37" t="s">
        <v>492</v>
      </c>
      <c r="H201" s="36" t="s">
        <v>493</v>
      </c>
      <c r="I201" s="36" t="s">
        <v>267</v>
      </c>
      <c r="J201" s="45">
        <v>1</v>
      </c>
    </row>
    <row r="202" spans="1:10" ht="27.6" x14ac:dyDescent="0.25">
      <c r="A202" s="35" t="s">
        <v>46</v>
      </c>
      <c r="B202" s="35" t="s">
        <v>458</v>
      </c>
      <c r="C202" s="36" t="s">
        <v>459</v>
      </c>
      <c r="D202" s="36" t="s">
        <v>487</v>
      </c>
      <c r="E202" s="35" t="s">
        <v>50</v>
      </c>
      <c r="F202" s="75" t="s">
        <v>1453</v>
      </c>
      <c r="G202" s="37" t="s">
        <v>494</v>
      </c>
      <c r="H202" s="36" t="s">
        <v>495</v>
      </c>
      <c r="I202" s="36" t="s">
        <v>267</v>
      </c>
      <c r="J202" s="45">
        <v>0</v>
      </c>
    </row>
    <row r="203" spans="1:10" ht="41.4" x14ac:dyDescent="0.25">
      <c r="A203" s="35" t="s">
        <v>46</v>
      </c>
      <c r="B203" s="35" t="s">
        <v>458</v>
      </c>
      <c r="C203" s="36" t="s">
        <v>459</v>
      </c>
      <c r="D203" s="36" t="s">
        <v>487</v>
      </c>
      <c r="E203" s="35" t="s">
        <v>50</v>
      </c>
      <c r="F203" s="119" t="s">
        <v>1454</v>
      </c>
      <c r="G203" s="37" t="s">
        <v>496</v>
      </c>
      <c r="H203" s="36" t="s">
        <v>497</v>
      </c>
      <c r="I203" s="36" t="s">
        <v>267</v>
      </c>
      <c r="J203" s="120">
        <v>1</v>
      </c>
    </row>
    <row r="204" spans="1:10" ht="82.8" x14ac:dyDescent="0.25">
      <c r="A204" s="35" t="s">
        <v>46</v>
      </c>
      <c r="B204" s="35" t="s">
        <v>458</v>
      </c>
      <c r="C204" s="36" t="s">
        <v>459</v>
      </c>
      <c r="D204" s="36" t="s">
        <v>487</v>
      </c>
      <c r="E204" s="35" t="s">
        <v>50</v>
      </c>
      <c r="F204" s="75" t="s">
        <v>1455</v>
      </c>
      <c r="G204" s="37" t="s">
        <v>498</v>
      </c>
      <c r="H204" s="36" t="s">
        <v>499</v>
      </c>
      <c r="I204" s="36" t="s">
        <v>267</v>
      </c>
      <c r="J204" s="45">
        <v>0</v>
      </c>
    </row>
    <row r="205" spans="1:10" ht="41.4" x14ac:dyDescent="0.25">
      <c r="A205" s="35" t="s">
        <v>46</v>
      </c>
      <c r="B205" s="35" t="s">
        <v>458</v>
      </c>
      <c r="C205" s="36" t="s">
        <v>459</v>
      </c>
      <c r="D205" s="36" t="s">
        <v>487</v>
      </c>
      <c r="E205" s="35" t="s">
        <v>50</v>
      </c>
      <c r="F205" s="119" t="s">
        <v>1456</v>
      </c>
      <c r="G205" s="37" t="s">
        <v>500</v>
      </c>
      <c r="H205" s="36" t="s">
        <v>501</v>
      </c>
      <c r="I205" s="36" t="s">
        <v>267</v>
      </c>
      <c r="J205" s="120">
        <v>0</v>
      </c>
    </row>
    <row r="206" spans="1:10" ht="69" x14ac:dyDescent="0.25">
      <c r="A206" s="35" t="s">
        <v>46</v>
      </c>
      <c r="B206" s="35" t="s">
        <v>458</v>
      </c>
      <c r="C206" s="36" t="s">
        <v>459</v>
      </c>
      <c r="D206" s="36" t="s">
        <v>502</v>
      </c>
      <c r="E206" s="35" t="s">
        <v>50</v>
      </c>
      <c r="F206" s="75" t="s">
        <v>1457</v>
      </c>
      <c r="G206" s="37" t="s">
        <v>503</v>
      </c>
      <c r="H206" s="36" t="s">
        <v>504</v>
      </c>
      <c r="I206" s="36" t="s">
        <v>267</v>
      </c>
      <c r="J206" s="45">
        <v>1</v>
      </c>
    </row>
    <row r="207" spans="1:10" ht="41.4" x14ac:dyDescent="0.25">
      <c r="A207" s="35" t="s">
        <v>46</v>
      </c>
      <c r="B207" s="35" t="s">
        <v>458</v>
      </c>
      <c r="C207" s="36" t="s">
        <v>459</v>
      </c>
      <c r="D207" s="36" t="s">
        <v>502</v>
      </c>
      <c r="E207" s="35" t="s">
        <v>152</v>
      </c>
      <c r="F207" s="75" t="s">
        <v>1458</v>
      </c>
      <c r="G207" s="37" t="s">
        <v>505</v>
      </c>
      <c r="H207" s="36" t="s">
        <v>506</v>
      </c>
      <c r="I207" s="36" t="s">
        <v>267</v>
      </c>
      <c r="J207" s="45">
        <v>0</v>
      </c>
    </row>
    <row r="208" spans="1:10" ht="41.4" x14ac:dyDescent="0.25">
      <c r="A208" s="35" t="s">
        <v>46</v>
      </c>
      <c r="B208" s="35" t="s">
        <v>458</v>
      </c>
      <c r="C208" s="36" t="s">
        <v>459</v>
      </c>
      <c r="D208" s="36" t="s">
        <v>502</v>
      </c>
      <c r="E208" s="35" t="s">
        <v>50</v>
      </c>
      <c r="F208" s="75" t="s">
        <v>1459</v>
      </c>
      <c r="G208" s="37" t="s">
        <v>507</v>
      </c>
      <c r="H208" s="36" t="s">
        <v>508</v>
      </c>
      <c r="I208" s="36" t="s">
        <v>267</v>
      </c>
      <c r="J208" s="45">
        <v>0</v>
      </c>
    </row>
    <row r="209" spans="1:10" ht="69" x14ac:dyDescent="0.25">
      <c r="A209" s="35" t="s">
        <v>46</v>
      </c>
      <c r="B209" s="35" t="s">
        <v>458</v>
      </c>
      <c r="C209" s="36" t="s">
        <v>459</v>
      </c>
      <c r="D209" s="36" t="s">
        <v>502</v>
      </c>
      <c r="E209" s="35" t="s">
        <v>152</v>
      </c>
      <c r="F209" s="75" t="s">
        <v>1460</v>
      </c>
      <c r="G209" s="37" t="s">
        <v>509</v>
      </c>
      <c r="H209" s="36" t="s">
        <v>510</v>
      </c>
      <c r="I209" s="36" t="s">
        <v>267</v>
      </c>
      <c r="J209" s="45">
        <v>1</v>
      </c>
    </row>
    <row r="210" spans="1:10" ht="41.4" x14ac:dyDescent="0.25">
      <c r="A210" s="35" t="s">
        <v>46</v>
      </c>
      <c r="B210" s="35" t="s">
        <v>458</v>
      </c>
      <c r="C210" s="36" t="s">
        <v>459</v>
      </c>
      <c r="D210" s="36" t="s">
        <v>502</v>
      </c>
      <c r="E210" s="35" t="s">
        <v>152</v>
      </c>
      <c r="F210" s="75" t="s">
        <v>1461</v>
      </c>
      <c r="G210" s="37" t="s">
        <v>511</v>
      </c>
      <c r="H210" s="36" t="s">
        <v>512</v>
      </c>
      <c r="I210" s="36" t="s">
        <v>267</v>
      </c>
      <c r="J210" s="45">
        <v>0</v>
      </c>
    </row>
    <row r="211" spans="1:10" ht="55.2" x14ac:dyDescent="0.25">
      <c r="A211" s="35" t="s">
        <v>46</v>
      </c>
      <c r="B211" s="35" t="s">
        <v>458</v>
      </c>
      <c r="C211" s="36" t="s">
        <v>459</v>
      </c>
      <c r="D211" s="36" t="s">
        <v>502</v>
      </c>
      <c r="E211" s="35" t="s">
        <v>152</v>
      </c>
      <c r="F211" s="75" t="s">
        <v>1462</v>
      </c>
      <c r="G211" s="37" t="s">
        <v>513</v>
      </c>
      <c r="H211" s="36" t="s">
        <v>514</v>
      </c>
      <c r="I211" s="36" t="s">
        <v>267</v>
      </c>
      <c r="J211" s="45">
        <v>0</v>
      </c>
    </row>
    <row r="212" spans="1:10" ht="41.4" x14ac:dyDescent="0.25">
      <c r="A212" s="35" t="s">
        <v>46</v>
      </c>
      <c r="B212" s="35" t="s">
        <v>458</v>
      </c>
      <c r="C212" s="36" t="s">
        <v>459</v>
      </c>
      <c r="D212" s="36" t="s">
        <v>515</v>
      </c>
      <c r="E212" s="35" t="s">
        <v>50</v>
      </c>
      <c r="F212" s="75" t="s">
        <v>1463</v>
      </c>
      <c r="G212" s="37" t="s">
        <v>516</v>
      </c>
      <c r="H212" s="36" t="s">
        <v>517</v>
      </c>
      <c r="I212" s="36" t="s">
        <v>267</v>
      </c>
      <c r="J212" s="45">
        <v>1</v>
      </c>
    </row>
    <row r="213" spans="1:10" ht="27.6" x14ac:dyDescent="0.25">
      <c r="A213" s="35" t="s">
        <v>46</v>
      </c>
      <c r="B213" s="35" t="s">
        <v>458</v>
      </c>
      <c r="C213" s="36" t="s">
        <v>459</v>
      </c>
      <c r="D213" s="36" t="s">
        <v>515</v>
      </c>
      <c r="E213" s="35" t="s">
        <v>152</v>
      </c>
      <c r="F213" s="108" t="s">
        <v>1464</v>
      </c>
      <c r="G213" s="37" t="s">
        <v>518</v>
      </c>
      <c r="H213" s="36" t="s">
        <v>519</v>
      </c>
      <c r="I213" s="36" t="s">
        <v>267</v>
      </c>
      <c r="J213" s="45">
        <v>1</v>
      </c>
    </row>
    <row r="214" spans="1:10" ht="41.4" x14ac:dyDescent="0.25">
      <c r="A214" s="35" t="s">
        <v>46</v>
      </c>
      <c r="B214" s="35" t="s">
        <v>458</v>
      </c>
      <c r="C214" s="36" t="s">
        <v>459</v>
      </c>
      <c r="D214" s="36" t="s">
        <v>515</v>
      </c>
      <c r="E214" s="35" t="s">
        <v>50</v>
      </c>
      <c r="F214" s="75" t="s">
        <v>1465</v>
      </c>
      <c r="G214" s="37" t="s">
        <v>520</v>
      </c>
      <c r="H214" s="36" t="s">
        <v>521</v>
      </c>
      <c r="I214" s="36" t="s">
        <v>267</v>
      </c>
      <c r="J214" s="45">
        <v>1</v>
      </c>
    </row>
    <row r="215" spans="1:10" ht="69" x14ac:dyDescent="0.25">
      <c r="A215" s="35" t="s">
        <v>46</v>
      </c>
      <c r="B215" s="35" t="s">
        <v>458</v>
      </c>
      <c r="C215" s="36" t="s">
        <v>459</v>
      </c>
      <c r="D215" s="36" t="s">
        <v>515</v>
      </c>
      <c r="E215" s="35" t="s">
        <v>152</v>
      </c>
      <c r="F215" s="75" t="s">
        <v>1466</v>
      </c>
      <c r="G215" s="37" t="s">
        <v>522</v>
      </c>
      <c r="H215" s="36" t="s">
        <v>429</v>
      </c>
      <c r="I215" s="36" t="s">
        <v>267</v>
      </c>
      <c r="J215" s="45">
        <v>1</v>
      </c>
    </row>
    <row r="216" spans="1:10" ht="38.25" hidden="1" x14ac:dyDescent="0.3">
      <c r="A216" s="35" t="s">
        <v>46</v>
      </c>
      <c r="B216" s="35" t="s">
        <v>458</v>
      </c>
      <c r="C216" s="36" t="s">
        <v>523</v>
      </c>
      <c r="D216" s="36" t="s">
        <v>524</v>
      </c>
      <c r="E216" s="35" t="s">
        <v>525</v>
      </c>
      <c r="F216" s="75" t="s">
        <v>1467</v>
      </c>
      <c r="G216" s="37" t="s">
        <v>526</v>
      </c>
      <c r="H216" s="36" t="s">
        <v>527</v>
      </c>
      <c r="I216" s="36" t="s">
        <v>528</v>
      </c>
      <c r="J216" s="45">
        <v>50</v>
      </c>
    </row>
    <row r="217" spans="1:10" ht="63.75" hidden="1" x14ac:dyDescent="0.3">
      <c r="A217" s="35" t="s">
        <v>46</v>
      </c>
      <c r="B217" s="35" t="s">
        <v>458</v>
      </c>
      <c r="C217" s="36" t="s">
        <v>523</v>
      </c>
      <c r="D217" s="36" t="s">
        <v>524</v>
      </c>
      <c r="E217" s="35" t="s">
        <v>525</v>
      </c>
      <c r="F217" s="75" t="s">
        <v>1468</v>
      </c>
      <c r="G217" s="37" t="s">
        <v>529</v>
      </c>
      <c r="H217" s="36" t="s">
        <v>530</v>
      </c>
      <c r="I217" s="36" t="s">
        <v>528</v>
      </c>
      <c r="J217" s="45"/>
    </row>
    <row r="218" spans="1:10" ht="51" hidden="1" x14ac:dyDescent="0.3">
      <c r="A218" s="35" t="s">
        <v>46</v>
      </c>
      <c r="B218" s="35" t="s">
        <v>458</v>
      </c>
      <c r="C218" s="36" t="s">
        <v>523</v>
      </c>
      <c r="D218" s="36" t="s">
        <v>531</v>
      </c>
      <c r="E218" s="35" t="s">
        <v>525</v>
      </c>
      <c r="F218" s="75" t="s">
        <v>1469</v>
      </c>
      <c r="G218" s="37" t="s">
        <v>532</v>
      </c>
      <c r="H218" s="36" t="s">
        <v>533</v>
      </c>
      <c r="I218" s="36" t="s">
        <v>528</v>
      </c>
      <c r="J218" s="45">
        <v>20000</v>
      </c>
    </row>
    <row r="219" spans="1:10" ht="38.25" hidden="1" x14ac:dyDescent="0.3">
      <c r="A219" s="35" t="s">
        <v>46</v>
      </c>
      <c r="B219" s="35" t="s">
        <v>458</v>
      </c>
      <c r="C219" s="36" t="s">
        <v>523</v>
      </c>
      <c r="D219" s="36" t="s">
        <v>534</v>
      </c>
      <c r="E219" s="35" t="s">
        <v>525</v>
      </c>
      <c r="F219" s="75" t="s">
        <v>1470</v>
      </c>
      <c r="G219" s="37" t="s">
        <v>535</v>
      </c>
      <c r="H219" s="36" t="s">
        <v>536</v>
      </c>
      <c r="I219" s="36" t="s">
        <v>528</v>
      </c>
      <c r="J219" s="45">
        <v>1</v>
      </c>
    </row>
    <row r="220" spans="1:10" ht="51" hidden="1" x14ac:dyDescent="0.3">
      <c r="A220" s="35" t="s">
        <v>46</v>
      </c>
      <c r="B220" s="35" t="s">
        <v>458</v>
      </c>
      <c r="C220" s="36" t="s">
        <v>523</v>
      </c>
      <c r="D220" s="36" t="s">
        <v>534</v>
      </c>
      <c r="E220" s="35" t="s">
        <v>525</v>
      </c>
      <c r="F220" s="75" t="s">
        <v>1471</v>
      </c>
      <c r="G220" s="37" t="s">
        <v>537</v>
      </c>
      <c r="H220" s="36" t="s">
        <v>538</v>
      </c>
      <c r="I220" s="36" t="s">
        <v>528</v>
      </c>
      <c r="J220" s="45">
        <v>2</v>
      </c>
    </row>
    <row r="221" spans="1:10" ht="38.25" hidden="1" x14ac:dyDescent="0.3">
      <c r="A221" s="35" t="s">
        <v>46</v>
      </c>
      <c r="B221" s="35" t="s">
        <v>458</v>
      </c>
      <c r="C221" s="36" t="s">
        <v>523</v>
      </c>
      <c r="D221" s="36" t="s">
        <v>534</v>
      </c>
      <c r="E221" s="35" t="s">
        <v>525</v>
      </c>
      <c r="F221" s="75" t="s">
        <v>1472</v>
      </c>
      <c r="G221" s="37" t="s">
        <v>539</v>
      </c>
      <c r="H221" s="36" t="s">
        <v>540</v>
      </c>
      <c r="I221" s="36" t="s">
        <v>528</v>
      </c>
      <c r="J221" s="45">
        <v>1</v>
      </c>
    </row>
    <row r="222" spans="1:10" ht="38.25" hidden="1" x14ac:dyDescent="0.3">
      <c r="A222" s="35" t="s">
        <v>46</v>
      </c>
      <c r="B222" s="35" t="s">
        <v>458</v>
      </c>
      <c r="C222" s="36" t="s">
        <v>523</v>
      </c>
      <c r="D222" s="36" t="s">
        <v>534</v>
      </c>
      <c r="E222" s="35" t="s">
        <v>525</v>
      </c>
      <c r="F222" s="75" t="s">
        <v>1473</v>
      </c>
      <c r="G222" s="37" t="s">
        <v>541</v>
      </c>
      <c r="H222" s="36" t="s">
        <v>542</v>
      </c>
      <c r="I222" s="36" t="s">
        <v>103</v>
      </c>
      <c r="J222" s="45">
        <v>0</v>
      </c>
    </row>
    <row r="223" spans="1:10" ht="38.25" hidden="1" x14ac:dyDescent="0.3">
      <c r="A223" s="35" t="s">
        <v>46</v>
      </c>
      <c r="B223" s="35" t="s">
        <v>458</v>
      </c>
      <c r="C223" s="36" t="s">
        <v>523</v>
      </c>
      <c r="D223" s="36" t="s">
        <v>534</v>
      </c>
      <c r="E223" s="35" t="s">
        <v>525</v>
      </c>
      <c r="F223" s="75" t="s">
        <v>1474</v>
      </c>
      <c r="G223" s="37" t="s">
        <v>543</v>
      </c>
      <c r="H223" s="36" t="s">
        <v>544</v>
      </c>
      <c r="I223" s="36" t="s">
        <v>528</v>
      </c>
      <c r="J223" s="45">
        <v>1</v>
      </c>
    </row>
    <row r="224" spans="1:10" ht="38.25" hidden="1" x14ac:dyDescent="0.3">
      <c r="A224" s="35" t="s">
        <v>46</v>
      </c>
      <c r="B224" s="35" t="s">
        <v>458</v>
      </c>
      <c r="C224" s="36" t="s">
        <v>523</v>
      </c>
      <c r="D224" s="36" t="s">
        <v>545</v>
      </c>
      <c r="E224" s="35" t="s">
        <v>525</v>
      </c>
      <c r="F224" s="75" t="s">
        <v>1475</v>
      </c>
      <c r="G224" s="37" t="s">
        <v>546</v>
      </c>
      <c r="H224" s="36" t="s">
        <v>547</v>
      </c>
      <c r="I224" s="36" t="s">
        <v>528</v>
      </c>
      <c r="J224" s="45">
        <v>0</v>
      </c>
    </row>
    <row r="225" spans="1:10" ht="51" hidden="1" x14ac:dyDescent="0.3">
      <c r="A225" s="35" t="s">
        <v>46</v>
      </c>
      <c r="B225" s="35" t="s">
        <v>458</v>
      </c>
      <c r="C225" s="36" t="s">
        <v>523</v>
      </c>
      <c r="D225" s="36" t="s">
        <v>545</v>
      </c>
      <c r="E225" s="35" t="s">
        <v>525</v>
      </c>
      <c r="F225" s="75" t="s">
        <v>1476</v>
      </c>
      <c r="G225" s="37" t="s">
        <v>548</v>
      </c>
      <c r="H225" s="36" t="s">
        <v>549</v>
      </c>
      <c r="I225" s="36" t="s">
        <v>528</v>
      </c>
      <c r="J225" s="45">
        <v>2</v>
      </c>
    </row>
    <row r="226" spans="1:10" ht="38.25" hidden="1" x14ac:dyDescent="0.3">
      <c r="A226" s="35" t="s">
        <v>46</v>
      </c>
      <c r="B226" s="35" t="s">
        <v>458</v>
      </c>
      <c r="C226" s="36" t="s">
        <v>523</v>
      </c>
      <c r="D226" s="36" t="s">
        <v>545</v>
      </c>
      <c r="E226" s="35" t="s">
        <v>525</v>
      </c>
      <c r="F226" s="75" t="s">
        <v>1477</v>
      </c>
      <c r="G226" s="37" t="s">
        <v>550</v>
      </c>
      <c r="H226" s="36" t="s">
        <v>547</v>
      </c>
      <c r="I226" s="36" t="s">
        <v>528</v>
      </c>
      <c r="J226" s="45">
        <v>0</v>
      </c>
    </row>
    <row r="227" spans="1:10" ht="38.25" hidden="1" x14ac:dyDescent="0.3">
      <c r="A227" s="35" t="s">
        <v>46</v>
      </c>
      <c r="B227" s="35" t="s">
        <v>458</v>
      </c>
      <c r="C227" s="36" t="s">
        <v>523</v>
      </c>
      <c r="D227" s="36" t="s">
        <v>545</v>
      </c>
      <c r="E227" s="35" t="s">
        <v>525</v>
      </c>
      <c r="F227" s="75" t="s">
        <v>1478</v>
      </c>
      <c r="G227" s="37" t="s">
        <v>551</v>
      </c>
      <c r="H227" s="36" t="s">
        <v>547</v>
      </c>
      <c r="I227" s="36" t="s">
        <v>528</v>
      </c>
      <c r="J227" s="45">
        <v>1</v>
      </c>
    </row>
    <row r="228" spans="1:10" ht="38.25" hidden="1" x14ac:dyDescent="0.3">
      <c r="A228" s="35" t="s">
        <v>46</v>
      </c>
      <c r="B228" s="35" t="s">
        <v>458</v>
      </c>
      <c r="C228" s="36" t="s">
        <v>523</v>
      </c>
      <c r="D228" s="36" t="s">
        <v>545</v>
      </c>
      <c r="E228" s="35" t="s">
        <v>525</v>
      </c>
      <c r="F228" s="75" t="s">
        <v>1479</v>
      </c>
      <c r="G228" s="37" t="s">
        <v>552</v>
      </c>
      <c r="H228" s="36" t="s">
        <v>547</v>
      </c>
      <c r="I228" s="36" t="s">
        <v>528</v>
      </c>
      <c r="J228" s="45">
        <v>1</v>
      </c>
    </row>
    <row r="229" spans="1:10" ht="51" hidden="1" x14ac:dyDescent="0.3">
      <c r="A229" s="35" t="s">
        <v>46</v>
      </c>
      <c r="B229" s="35" t="s">
        <v>458</v>
      </c>
      <c r="C229" s="36" t="s">
        <v>523</v>
      </c>
      <c r="D229" s="36" t="s">
        <v>545</v>
      </c>
      <c r="E229" s="35" t="s">
        <v>525</v>
      </c>
      <c r="F229" s="75" t="s">
        <v>1480</v>
      </c>
      <c r="G229" s="37" t="s">
        <v>553</v>
      </c>
      <c r="H229" s="36" t="s">
        <v>547</v>
      </c>
      <c r="I229" s="36" t="s">
        <v>528</v>
      </c>
      <c r="J229" s="45">
        <v>2</v>
      </c>
    </row>
    <row r="230" spans="1:10" ht="38.25" hidden="1" x14ac:dyDescent="0.3">
      <c r="A230" s="35" t="s">
        <v>46</v>
      </c>
      <c r="B230" s="35" t="s">
        <v>458</v>
      </c>
      <c r="C230" s="36" t="s">
        <v>523</v>
      </c>
      <c r="D230" s="36" t="s">
        <v>545</v>
      </c>
      <c r="E230" s="35" t="s">
        <v>525</v>
      </c>
      <c r="F230" s="75" t="s">
        <v>1481</v>
      </c>
      <c r="G230" s="37" t="s">
        <v>554</v>
      </c>
      <c r="H230" s="36" t="s">
        <v>547</v>
      </c>
      <c r="I230" s="36" t="s">
        <v>528</v>
      </c>
      <c r="J230" s="45">
        <v>1</v>
      </c>
    </row>
    <row r="231" spans="1:10" ht="38.25" hidden="1" x14ac:dyDescent="0.3">
      <c r="A231" s="35" t="s">
        <v>46</v>
      </c>
      <c r="B231" s="35" t="s">
        <v>458</v>
      </c>
      <c r="C231" s="36" t="s">
        <v>523</v>
      </c>
      <c r="D231" s="36" t="s">
        <v>545</v>
      </c>
      <c r="E231" s="35" t="s">
        <v>525</v>
      </c>
      <c r="F231" s="75" t="s">
        <v>1482</v>
      </c>
      <c r="G231" s="37" t="s">
        <v>555</v>
      </c>
      <c r="H231" s="36" t="s">
        <v>547</v>
      </c>
      <c r="I231" s="36" t="s">
        <v>528</v>
      </c>
      <c r="J231" s="45">
        <v>1</v>
      </c>
    </row>
    <row r="232" spans="1:10" ht="38.25" hidden="1" x14ac:dyDescent="0.3">
      <c r="A232" s="35" t="s">
        <v>46</v>
      </c>
      <c r="B232" s="35" t="s">
        <v>458</v>
      </c>
      <c r="C232" s="36" t="s">
        <v>523</v>
      </c>
      <c r="D232" s="36" t="s">
        <v>545</v>
      </c>
      <c r="E232" s="35" t="s">
        <v>525</v>
      </c>
      <c r="F232" s="75" t="s">
        <v>1483</v>
      </c>
      <c r="G232" s="37" t="s">
        <v>556</v>
      </c>
      <c r="H232" s="36" t="s">
        <v>557</v>
      </c>
      <c r="I232" s="36" t="s">
        <v>528</v>
      </c>
      <c r="J232" s="45">
        <v>15</v>
      </c>
    </row>
    <row r="233" spans="1:10" ht="51" hidden="1" x14ac:dyDescent="0.3">
      <c r="A233" s="35" t="s">
        <v>46</v>
      </c>
      <c r="B233" s="35" t="s">
        <v>458</v>
      </c>
      <c r="C233" s="36" t="s">
        <v>523</v>
      </c>
      <c r="D233" s="36" t="s">
        <v>545</v>
      </c>
      <c r="E233" s="35" t="s">
        <v>50</v>
      </c>
      <c r="F233" s="75" t="s">
        <v>1484</v>
      </c>
      <c r="G233" s="37" t="s">
        <v>558</v>
      </c>
      <c r="H233" s="36" t="s">
        <v>373</v>
      </c>
      <c r="I233" s="36" t="s">
        <v>528</v>
      </c>
      <c r="J233" s="45">
        <v>0</v>
      </c>
    </row>
    <row r="234" spans="1:10" ht="38.25" hidden="1" x14ac:dyDescent="0.3">
      <c r="A234" s="35" t="s">
        <v>46</v>
      </c>
      <c r="B234" s="35" t="s">
        <v>458</v>
      </c>
      <c r="C234" s="36" t="s">
        <v>523</v>
      </c>
      <c r="D234" s="36" t="s">
        <v>545</v>
      </c>
      <c r="E234" s="35" t="s">
        <v>50</v>
      </c>
      <c r="F234" s="75" t="s">
        <v>1485</v>
      </c>
      <c r="G234" s="37" t="s">
        <v>559</v>
      </c>
      <c r="H234" s="36" t="s">
        <v>560</v>
      </c>
      <c r="I234" s="36" t="s">
        <v>528</v>
      </c>
      <c r="J234" s="46"/>
    </row>
    <row r="235" spans="1:10" ht="76.5" hidden="1" x14ac:dyDescent="0.3">
      <c r="A235" s="35" t="s">
        <v>561</v>
      </c>
      <c r="B235" s="35" t="s">
        <v>562</v>
      </c>
      <c r="C235" s="36" t="s">
        <v>563</v>
      </c>
      <c r="D235" s="36" t="s">
        <v>564</v>
      </c>
      <c r="E235" s="35" t="s">
        <v>565</v>
      </c>
      <c r="F235" s="75" t="s">
        <v>1486</v>
      </c>
      <c r="G235" s="37" t="s">
        <v>566</v>
      </c>
      <c r="H235" s="36" t="s">
        <v>567</v>
      </c>
      <c r="I235" s="36" t="s">
        <v>568</v>
      </c>
      <c r="J235" s="45">
        <v>390</v>
      </c>
    </row>
    <row r="236" spans="1:10" ht="114.75" hidden="1" x14ac:dyDescent="0.3">
      <c r="A236" s="35" t="s">
        <v>561</v>
      </c>
      <c r="B236" s="35" t="s">
        <v>562</v>
      </c>
      <c r="C236" s="36" t="s">
        <v>563</v>
      </c>
      <c r="D236" s="36" t="s">
        <v>564</v>
      </c>
      <c r="E236" s="35" t="s">
        <v>50</v>
      </c>
      <c r="F236" s="75" t="s">
        <v>1487</v>
      </c>
      <c r="G236" s="37" t="s">
        <v>569</v>
      </c>
      <c r="H236" s="36" t="s">
        <v>570</v>
      </c>
      <c r="I236" s="36" t="s">
        <v>568</v>
      </c>
      <c r="J236" s="45">
        <v>0.3</v>
      </c>
    </row>
    <row r="237" spans="1:10" ht="76.5" hidden="1" x14ac:dyDescent="0.3">
      <c r="A237" s="35" t="s">
        <v>561</v>
      </c>
      <c r="B237" s="35" t="s">
        <v>562</v>
      </c>
      <c r="C237" s="36" t="s">
        <v>563</v>
      </c>
      <c r="D237" s="36" t="s">
        <v>564</v>
      </c>
      <c r="E237" s="35" t="s">
        <v>565</v>
      </c>
      <c r="F237" s="75" t="s">
        <v>1488</v>
      </c>
      <c r="G237" s="37" t="s">
        <v>571</v>
      </c>
      <c r="H237" s="36" t="s">
        <v>572</v>
      </c>
      <c r="I237" s="36" t="s">
        <v>568</v>
      </c>
      <c r="J237" s="45">
        <v>16.2</v>
      </c>
    </row>
    <row r="238" spans="1:10" ht="63.75" hidden="1" x14ac:dyDescent="0.3">
      <c r="A238" s="35" t="s">
        <v>561</v>
      </c>
      <c r="B238" s="35" t="s">
        <v>562</v>
      </c>
      <c r="C238" s="36" t="s">
        <v>563</v>
      </c>
      <c r="D238" s="36" t="s">
        <v>564</v>
      </c>
      <c r="E238" s="35" t="s">
        <v>152</v>
      </c>
      <c r="F238" s="75" t="s">
        <v>1489</v>
      </c>
      <c r="G238" s="37" t="s">
        <v>573</v>
      </c>
      <c r="H238" s="36" t="s">
        <v>574</v>
      </c>
      <c r="I238" s="36" t="s">
        <v>568</v>
      </c>
      <c r="J238" s="45">
        <v>9</v>
      </c>
    </row>
    <row r="239" spans="1:10" ht="38.25" hidden="1" x14ac:dyDescent="0.3">
      <c r="A239" s="35" t="s">
        <v>561</v>
      </c>
      <c r="B239" s="35" t="s">
        <v>562</v>
      </c>
      <c r="C239" s="36" t="s">
        <v>563</v>
      </c>
      <c r="D239" s="36" t="s">
        <v>564</v>
      </c>
      <c r="E239" s="35" t="s">
        <v>50</v>
      </c>
      <c r="F239" s="75" t="s">
        <v>1490</v>
      </c>
      <c r="G239" s="37" t="s">
        <v>575</v>
      </c>
      <c r="H239" s="36" t="s">
        <v>576</v>
      </c>
      <c r="I239" s="36" t="s">
        <v>568</v>
      </c>
      <c r="J239" s="46"/>
    </row>
    <row r="240" spans="1:10" ht="76.5" hidden="1" x14ac:dyDescent="0.3">
      <c r="A240" s="35" t="s">
        <v>561</v>
      </c>
      <c r="B240" s="35" t="s">
        <v>562</v>
      </c>
      <c r="C240" s="36" t="s">
        <v>563</v>
      </c>
      <c r="D240" s="36" t="s">
        <v>577</v>
      </c>
      <c r="E240" s="35" t="s">
        <v>152</v>
      </c>
      <c r="F240" s="75" t="s">
        <v>1491</v>
      </c>
      <c r="G240" s="37" t="s">
        <v>578</v>
      </c>
      <c r="H240" s="36" t="s">
        <v>579</v>
      </c>
      <c r="I240" s="36" t="s">
        <v>568</v>
      </c>
      <c r="J240" s="45">
        <v>450</v>
      </c>
    </row>
    <row r="241" spans="1:10" ht="63.75" hidden="1" x14ac:dyDescent="0.3">
      <c r="A241" s="35" t="s">
        <v>561</v>
      </c>
      <c r="B241" s="35" t="s">
        <v>562</v>
      </c>
      <c r="C241" s="36" t="s">
        <v>563</v>
      </c>
      <c r="D241" s="36" t="s">
        <v>577</v>
      </c>
      <c r="E241" s="35" t="s">
        <v>50</v>
      </c>
      <c r="F241" s="75" t="s">
        <v>1492</v>
      </c>
      <c r="G241" s="37" t="s">
        <v>580</v>
      </c>
      <c r="H241" s="36" t="s">
        <v>581</v>
      </c>
      <c r="I241" s="36" t="s">
        <v>568</v>
      </c>
      <c r="J241" s="45">
        <v>240</v>
      </c>
    </row>
    <row r="242" spans="1:10" ht="102" hidden="1" x14ac:dyDescent="0.3">
      <c r="A242" s="35" t="s">
        <v>561</v>
      </c>
      <c r="B242" s="35" t="s">
        <v>562</v>
      </c>
      <c r="C242" s="36" t="s">
        <v>563</v>
      </c>
      <c r="D242" s="36" t="s">
        <v>577</v>
      </c>
      <c r="E242" s="35" t="s">
        <v>565</v>
      </c>
      <c r="F242" s="75" t="s">
        <v>1493</v>
      </c>
      <c r="G242" s="37" t="s">
        <v>582</v>
      </c>
      <c r="H242" s="36" t="s">
        <v>583</v>
      </c>
      <c r="I242" s="36" t="s">
        <v>568</v>
      </c>
      <c r="J242" s="45"/>
    </row>
    <row r="243" spans="1:10" ht="38.25" hidden="1" x14ac:dyDescent="0.3">
      <c r="A243" s="35" t="s">
        <v>561</v>
      </c>
      <c r="B243" s="35" t="s">
        <v>562</v>
      </c>
      <c r="C243" s="36" t="s">
        <v>563</v>
      </c>
      <c r="D243" s="36" t="s">
        <v>577</v>
      </c>
      <c r="E243" s="35" t="s">
        <v>50</v>
      </c>
      <c r="F243" s="75" t="s">
        <v>1494</v>
      </c>
      <c r="G243" s="37" t="s">
        <v>584</v>
      </c>
      <c r="H243" s="36" t="s">
        <v>585</v>
      </c>
      <c r="I243" s="36" t="s">
        <v>568</v>
      </c>
      <c r="J243" s="45">
        <v>4.8</v>
      </c>
    </row>
    <row r="244" spans="1:10" ht="76.5" hidden="1" x14ac:dyDescent="0.3">
      <c r="A244" s="35" t="s">
        <v>561</v>
      </c>
      <c r="B244" s="35" t="s">
        <v>562</v>
      </c>
      <c r="C244" s="36" t="s">
        <v>563</v>
      </c>
      <c r="D244" s="36" t="s">
        <v>586</v>
      </c>
      <c r="E244" s="35" t="s">
        <v>565</v>
      </c>
      <c r="F244" s="75" t="s">
        <v>1495</v>
      </c>
      <c r="G244" s="37" t="s">
        <v>587</v>
      </c>
      <c r="H244" s="36" t="s">
        <v>588</v>
      </c>
      <c r="I244" s="36" t="s">
        <v>568</v>
      </c>
      <c r="J244" s="45">
        <v>0.3</v>
      </c>
    </row>
    <row r="245" spans="1:10" ht="89.25" hidden="1" x14ac:dyDescent="0.3">
      <c r="A245" s="35" t="s">
        <v>561</v>
      </c>
      <c r="B245" s="35" t="s">
        <v>562</v>
      </c>
      <c r="C245" s="36" t="s">
        <v>563</v>
      </c>
      <c r="D245" s="36" t="s">
        <v>586</v>
      </c>
      <c r="E245" s="35" t="s">
        <v>565</v>
      </c>
      <c r="F245" s="75" t="s">
        <v>1496</v>
      </c>
      <c r="G245" s="37" t="s">
        <v>589</v>
      </c>
      <c r="H245" s="36" t="s">
        <v>590</v>
      </c>
      <c r="I245" s="36" t="s">
        <v>568</v>
      </c>
      <c r="J245" s="45"/>
    </row>
    <row r="246" spans="1:10" ht="89.25" hidden="1" x14ac:dyDescent="0.3">
      <c r="A246" s="35" t="s">
        <v>561</v>
      </c>
      <c r="B246" s="35" t="s">
        <v>562</v>
      </c>
      <c r="C246" s="36" t="s">
        <v>563</v>
      </c>
      <c r="D246" s="36" t="s">
        <v>586</v>
      </c>
      <c r="E246" s="35" t="s">
        <v>565</v>
      </c>
      <c r="F246" s="75" t="s">
        <v>1497</v>
      </c>
      <c r="G246" s="37" t="s">
        <v>591</v>
      </c>
      <c r="H246" s="36" t="s">
        <v>592</v>
      </c>
      <c r="I246" s="36" t="s">
        <v>568</v>
      </c>
      <c r="J246" s="45">
        <v>0.3</v>
      </c>
    </row>
    <row r="247" spans="1:10" ht="63.75" hidden="1" x14ac:dyDescent="0.3">
      <c r="A247" s="35" t="s">
        <v>561</v>
      </c>
      <c r="B247" s="35" t="s">
        <v>562</v>
      </c>
      <c r="C247" s="36" t="s">
        <v>593</v>
      </c>
      <c r="D247" s="36" t="s">
        <v>594</v>
      </c>
      <c r="E247" s="35" t="s">
        <v>50</v>
      </c>
      <c r="F247" s="75" t="s">
        <v>1498</v>
      </c>
      <c r="G247" s="37" t="s">
        <v>595</v>
      </c>
      <c r="H247" s="36" t="s">
        <v>596</v>
      </c>
      <c r="I247" s="36" t="s">
        <v>597</v>
      </c>
      <c r="J247" s="45">
        <v>4</v>
      </c>
    </row>
    <row r="248" spans="1:10" ht="76.5" hidden="1" x14ac:dyDescent="0.3">
      <c r="A248" s="35" t="s">
        <v>561</v>
      </c>
      <c r="B248" s="35" t="s">
        <v>562</v>
      </c>
      <c r="C248" s="36" t="s">
        <v>593</v>
      </c>
      <c r="D248" s="36" t="s">
        <v>594</v>
      </c>
      <c r="E248" s="35" t="s">
        <v>50</v>
      </c>
      <c r="F248" s="75" t="s">
        <v>1499</v>
      </c>
      <c r="G248" s="37" t="s">
        <v>598</v>
      </c>
      <c r="H248" s="36" t="s">
        <v>599</v>
      </c>
      <c r="I248" s="36" t="s">
        <v>597</v>
      </c>
      <c r="J248" s="45">
        <v>4</v>
      </c>
    </row>
    <row r="249" spans="1:10" ht="38.25" hidden="1" x14ac:dyDescent="0.3">
      <c r="A249" s="35" t="s">
        <v>561</v>
      </c>
      <c r="B249" s="35" t="s">
        <v>562</v>
      </c>
      <c r="C249" s="36" t="s">
        <v>593</v>
      </c>
      <c r="D249" s="36" t="s">
        <v>594</v>
      </c>
      <c r="E249" s="35" t="s">
        <v>565</v>
      </c>
      <c r="F249" s="75" t="s">
        <v>1500</v>
      </c>
      <c r="G249" s="37" t="s">
        <v>600</v>
      </c>
      <c r="H249" s="36" t="s">
        <v>601</v>
      </c>
      <c r="I249" s="36" t="s">
        <v>597</v>
      </c>
      <c r="J249" s="45">
        <v>1</v>
      </c>
    </row>
    <row r="250" spans="1:10" ht="51" hidden="1" x14ac:dyDescent="0.3">
      <c r="A250" s="35" t="s">
        <v>561</v>
      </c>
      <c r="B250" s="35" t="s">
        <v>562</v>
      </c>
      <c r="C250" s="36" t="s">
        <v>593</v>
      </c>
      <c r="D250" s="36" t="s">
        <v>594</v>
      </c>
      <c r="E250" s="35" t="s">
        <v>50</v>
      </c>
      <c r="F250" s="75" t="s">
        <v>1501</v>
      </c>
      <c r="G250" s="37" t="s">
        <v>602</v>
      </c>
      <c r="H250" s="36" t="s">
        <v>603</v>
      </c>
      <c r="I250" s="36" t="s">
        <v>597</v>
      </c>
      <c r="J250" s="45">
        <v>3</v>
      </c>
    </row>
    <row r="251" spans="1:10" ht="51" hidden="1" x14ac:dyDescent="0.3">
      <c r="A251" s="35" t="s">
        <v>561</v>
      </c>
      <c r="B251" s="35" t="s">
        <v>562</v>
      </c>
      <c r="C251" s="36" t="s">
        <v>593</v>
      </c>
      <c r="D251" s="36" t="s">
        <v>594</v>
      </c>
      <c r="E251" s="35" t="s">
        <v>604</v>
      </c>
      <c r="F251" s="75" t="s">
        <v>1502</v>
      </c>
      <c r="G251" s="37" t="s">
        <v>605</v>
      </c>
      <c r="H251" s="36" t="s">
        <v>606</v>
      </c>
      <c r="I251" s="36" t="s">
        <v>597</v>
      </c>
      <c r="J251" s="45">
        <v>1</v>
      </c>
    </row>
    <row r="252" spans="1:10" ht="63.75" hidden="1" x14ac:dyDescent="0.3">
      <c r="A252" s="35" t="s">
        <v>561</v>
      </c>
      <c r="B252" s="35" t="s">
        <v>562</v>
      </c>
      <c r="C252" s="36" t="s">
        <v>593</v>
      </c>
      <c r="D252" s="36" t="s">
        <v>594</v>
      </c>
      <c r="E252" s="35" t="s">
        <v>565</v>
      </c>
      <c r="F252" s="75" t="s">
        <v>1503</v>
      </c>
      <c r="G252" s="37" t="s">
        <v>607</v>
      </c>
      <c r="H252" s="36" t="s">
        <v>608</v>
      </c>
      <c r="I252" s="36" t="s">
        <v>597</v>
      </c>
      <c r="J252" s="45">
        <v>0</v>
      </c>
    </row>
    <row r="253" spans="1:10" ht="51" hidden="1" x14ac:dyDescent="0.3">
      <c r="A253" s="35" t="s">
        <v>561</v>
      </c>
      <c r="B253" s="35" t="s">
        <v>562</v>
      </c>
      <c r="C253" s="36" t="s">
        <v>593</v>
      </c>
      <c r="D253" s="36" t="s">
        <v>594</v>
      </c>
      <c r="E253" s="35" t="s">
        <v>50</v>
      </c>
      <c r="F253" s="75" t="s">
        <v>1504</v>
      </c>
      <c r="G253" s="37" t="s">
        <v>609</v>
      </c>
      <c r="H253" s="36" t="s">
        <v>610</v>
      </c>
      <c r="I253" s="36" t="s">
        <v>597</v>
      </c>
      <c r="J253" s="45">
        <v>1</v>
      </c>
    </row>
    <row r="254" spans="1:10" ht="63.75" hidden="1" x14ac:dyDescent="0.3">
      <c r="A254" s="35" t="s">
        <v>561</v>
      </c>
      <c r="B254" s="35" t="s">
        <v>562</v>
      </c>
      <c r="C254" s="36" t="s">
        <v>593</v>
      </c>
      <c r="D254" s="36" t="s">
        <v>594</v>
      </c>
      <c r="E254" s="35" t="s">
        <v>565</v>
      </c>
      <c r="F254" s="75" t="s">
        <v>1505</v>
      </c>
      <c r="G254" s="37" t="s">
        <v>611</v>
      </c>
      <c r="H254" s="36" t="s">
        <v>612</v>
      </c>
      <c r="I254" s="36" t="s">
        <v>597</v>
      </c>
      <c r="J254" s="45">
        <v>0</v>
      </c>
    </row>
    <row r="255" spans="1:10" ht="63.75" hidden="1" x14ac:dyDescent="0.3">
      <c r="A255" s="35" t="s">
        <v>561</v>
      </c>
      <c r="B255" s="35" t="s">
        <v>562</v>
      </c>
      <c r="C255" s="36" t="s">
        <v>593</v>
      </c>
      <c r="D255" s="36" t="s">
        <v>594</v>
      </c>
      <c r="E255" s="35" t="s">
        <v>50</v>
      </c>
      <c r="F255" s="75" t="s">
        <v>1506</v>
      </c>
      <c r="G255" s="37" t="s">
        <v>613</v>
      </c>
      <c r="H255" s="36" t="s">
        <v>614</v>
      </c>
      <c r="I255" s="36" t="s">
        <v>597</v>
      </c>
      <c r="J255" s="45">
        <v>1</v>
      </c>
    </row>
    <row r="256" spans="1:10" ht="76.5" hidden="1" x14ac:dyDescent="0.3">
      <c r="A256" s="35" t="s">
        <v>561</v>
      </c>
      <c r="B256" s="35" t="s">
        <v>562</v>
      </c>
      <c r="C256" s="36" t="s">
        <v>593</v>
      </c>
      <c r="D256" s="36" t="s">
        <v>594</v>
      </c>
      <c r="E256" s="35" t="s">
        <v>50</v>
      </c>
      <c r="F256" s="75" t="s">
        <v>1507</v>
      </c>
      <c r="G256" s="37" t="s">
        <v>615</v>
      </c>
      <c r="H256" s="36" t="s">
        <v>616</v>
      </c>
      <c r="I256" s="36" t="s">
        <v>597</v>
      </c>
      <c r="J256" s="45">
        <v>1</v>
      </c>
    </row>
    <row r="257" spans="1:10" ht="63.75" hidden="1" x14ac:dyDescent="0.3">
      <c r="A257" s="35" t="s">
        <v>561</v>
      </c>
      <c r="B257" s="35" t="s">
        <v>562</v>
      </c>
      <c r="C257" s="36" t="s">
        <v>593</v>
      </c>
      <c r="D257" s="36" t="s">
        <v>594</v>
      </c>
      <c r="E257" s="35" t="s">
        <v>50</v>
      </c>
      <c r="F257" s="75" t="s">
        <v>1508</v>
      </c>
      <c r="G257" s="37" t="s">
        <v>617</v>
      </c>
      <c r="H257" s="36" t="s">
        <v>618</v>
      </c>
      <c r="I257" s="36" t="s">
        <v>597</v>
      </c>
      <c r="J257" s="45">
        <v>0</v>
      </c>
    </row>
    <row r="258" spans="1:10" ht="51" hidden="1" x14ac:dyDescent="0.3">
      <c r="A258" s="35" t="s">
        <v>561</v>
      </c>
      <c r="B258" s="35" t="s">
        <v>562</v>
      </c>
      <c r="C258" s="36" t="s">
        <v>593</v>
      </c>
      <c r="D258" s="36" t="s">
        <v>619</v>
      </c>
      <c r="E258" s="35" t="s">
        <v>565</v>
      </c>
      <c r="F258" s="75" t="s">
        <v>1509</v>
      </c>
      <c r="G258" s="37" t="s">
        <v>620</v>
      </c>
      <c r="H258" s="36" t="s">
        <v>621</v>
      </c>
      <c r="I258" s="36" t="s">
        <v>568</v>
      </c>
      <c r="J258" s="45">
        <v>1.5</v>
      </c>
    </row>
    <row r="259" spans="1:10" ht="51" hidden="1" x14ac:dyDescent="0.3">
      <c r="A259" s="35" t="s">
        <v>561</v>
      </c>
      <c r="B259" s="35" t="s">
        <v>562</v>
      </c>
      <c r="C259" s="36" t="s">
        <v>593</v>
      </c>
      <c r="D259" s="36" t="s">
        <v>619</v>
      </c>
      <c r="E259" s="35" t="s">
        <v>54</v>
      </c>
      <c r="F259" s="75" t="s">
        <v>1510</v>
      </c>
      <c r="G259" s="37" t="s">
        <v>622</v>
      </c>
      <c r="H259" s="36" t="s">
        <v>623</v>
      </c>
      <c r="I259" s="36" t="s">
        <v>568</v>
      </c>
      <c r="J259" s="45">
        <v>0.3</v>
      </c>
    </row>
    <row r="260" spans="1:10" ht="38.25" hidden="1" x14ac:dyDescent="0.3">
      <c r="A260" s="35" t="s">
        <v>561</v>
      </c>
      <c r="B260" s="35" t="s">
        <v>624</v>
      </c>
      <c r="C260" s="36" t="s">
        <v>625</v>
      </c>
      <c r="D260" s="36" t="s">
        <v>626</v>
      </c>
      <c r="E260" s="35" t="s">
        <v>54</v>
      </c>
      <c r="F260" s="75" t="s">
        <v>1511</v>
      </c>
      <c r="G260" s="40" t="s">
        <v>627</v>
      </c>
      <c r="H260" s="41" t="s">
        <v>628</v>
      </c>
      <c r="I260" s="36" t="s">
        <v>103</v>
      </c>
      <c r="J260" s="45">
        <v>1</v>
      </c>
    </row>
    <row r="261" spans="1:10" ht="51" hidden="1" x14ac:dyDescent="0.3">
      <c r="A261" s="35" t="s">
        <v>561</v>
      </c>
      <c r="B261" s="35" t="s">
        <v>624</v>
      </c>
      <c r="C261" s="36" t="s">
        <v>625</v>
      </c>
      <c r="D261" s="36" t="s">
        <v>626</v>
      </c>
      <c r="E261" s="35" t="s">
        <v>629</v>
      </c>
      <c r="F261" s="75" t="s">
        <v>1512</v>
      </c>
      <c r="G261" s="40" t="s">
        <v>630</v>
      </c>
      <c r="H261" s="41" t="s">
        <v>631</v>
      </c>
      <c r="I261" s="36" t="s">
        <v>103</v>
      </c>
      <c r="J261" s="45">
        <v>1200</v>
      </c>
    </row>
    <row r="262" spans="1:10" ht="25.5" hidden="1" x14ac:dyDescent="0.3">
      <c r="A262" s="35" t="s">
        <v>561</v>
      </c>
      <c r="B262" s="35" t="s">
        <v>624</v>
      </c>
      <c r="C262" s="36" t="s">
        <v>625</v>
      </c>
      <c r="D262" s="36" t="s">
        <v>626</v>
      </c>
      <c r="E262" s="35" t="s">
        <v>629</v>
      </c>
      <c r="F262" s="75" t="s">
        <v>1513</v>
      </c>
      <c r="G262" s="37" t="s">
        <v>632</v>
      </c>
      <c r="H262" s="36" t="s">
        <v>633</v>
      </c>
      <c r="I262" s="36" t="s">
        <v>103</v>
      </c>
      <c r="J262" s="45">
        <v>1500</v>
      </c>
    </row>
    <row r="263" spans="1:10" ht="38.25" hidden="1" x14ac:dyDescent="0.3">
      <c r="A263" s="35" t="s">
        <v>561</v>
      </c>
      <c r="B263" s="35" t="s">
        <v>624</v>
      </c>
      <c r="C263" s="36" t="s">
        <v>625</v>
      </c>
      <c r="D263" s="36" t="s">
        <v>626</v>
      </c>
      <c r="E263" s="35" t="s">
        <v>54</v>
      </c>
      <c r="F263" s="75" t="s">
        <v>1514</v>
      </c>
      <c r="G263" s="37" t="s">
        <v>634</v>
      </c>
      <c r="H263" s="36" t="s">
        <v>635</v>
      </c>
      <c r="I263" s="36" t="s">
        <v>103</v>
      </c>
      <c r="J263" s="45">
        <v>10</v>
      </c>
    </row>
    <row r="264" spans="1:10" ht="76.5" hidden="1" x14ac:dyDescent="0.3">
      <c r="A264" s="35" t="s">
        <v>561</v>
      </c>
      <c r="B264" s="35" t="s">
        <v>624</v>
      </c>
      <c r="C264" s="36" t="s">
        <v>625</v>
      </c>
      <c r="D264" s="36" t="s">
        <v>626</v>
      </c>
      <c r="E264" s="35" t="s">
        <v>50</v>
      </c>
      <c r="F264" s="75" t="s">
        <v>1515</v>
      </c>
      <c r="G264" s="37" t="s">
        <v>636</v>
      </c>
      <c r="H264" s="36" t="s">
        <v>637</v>
      </c>
      <c r="I264" s="36" t="s">
        <v>103</v>
      </c>
      <c r="J264" s="45">
        <v>2</v>
      </c>
    </row>
    <row r="265" spans="1:10" ht="76.5" hidden="1" x14ac:dyDescent="0.3">
      <c r="A265" s="35" t="s">
        <v>561</v>
      </c>
      <c r="B265" s="35" t="s">
        <v>624</v>
      </c>
      <c r="C265" s="36" t="s">
        <v>625</v>
      </c>
      <c r="D265" s="36" t="s">
        <v>626</v>
      </c>
      <c r="E265" s="35" t="s">
        <v>54</v>
      </c>
      <c r="F265" s="75" t="s">
        <v>1516</v>
      </c>
      <c r="G265" s="37" t="s">
        <v>638</v>
      </c>
      <c r="H265" s="36" t="s">
        <v>429</v>
      </c>
      <c r="I265" s="36" t="s">
        <v>103</v>
      </c>
      <c r="J265" s="47"/>
    </row>
    <row r="266" spans="1:10" ht="76.5" hidden="1" x14ac:dyDescent="0.3">
      <c r="A266" s="35" t="s">
        <v>561</v>
      </c>
      <c r="B266" s="35" t="s">
        <v>624</v>
      </c>
      <c r="C266" s="36" t="s">
        <v>639</v>
      </c>
      <c r="D266" s="36" t="s">
        <v>640</v>
      </c>
      <c r="E266" s="35" t="s">
        <v>629</v>
      </c>
      <c r="F266" s="75" t="s">
        <v>1517</v>
      </c>
      <c r="G266" s="37" t="s">
        <v>641</v>
      </c>
      <c r="H266" s="36" t="s">
        <v>642</v>
      </c>
      <c r="I266" s="36" t="s">
        <v>643</v>
      </c>
      <c r="J266" s="45">
        <v>1</v>
      </c>
    </row>
    <row r="267" spans="1:10" ht="102" hidden="1" x14ac:dyDescent="0.3">
      <c r="A267" s="35" t="s">
        <v>561</v>
      </c>
      <c r="B267" s="35" t="s">
        <v>624</v>
      </c>
      <c r="C267" s="36" t="s">
        <v>639</v>
      </c>
      <c r="D267" s="36" t="s">
        <v>640</v>
      </c>
      <c r="E267" s="35" t="s">
        <v>565</v>
      </c>
      <c r="F267" s="75" t="s">
        <v>1518</v>
      </c>
      <c r="G267" s="37" t="s">
        <v>644</v>
      </c>
      <c r="H267" s="36" t="s">
        <v>645</v>
      </c>
      <c r="I267" s="36" t="s">
        <v>597</v>
      </c>
      <c r="J267" s="45"/>
    </row>
    <row r="268" spans="1:10" ht="38.25" hidden="1" x14ac:dyDescent="0.3">
      <c r="A268" s="35" t="s">
        <v>561</v>
      </c>
      <c r="B268" s="35" t="s">
        <v>624</v>
      </c>
      <c r="C268" s="36" t="s">
        <v>639</v>
      </c>
      <c r="D268" s="36" t="s">
        <v>640</v>
      </c>
      <c r="E268" s="35" t="s">
        <v>629</v>
      </c>
      <c r="F268" s="75" t="s">
        <v>1519</v>
      </c>
      <c r="G268" s="37" t="s">
        <v>646</v>
      </c>
      <c r="H268" s="36" t="s">
        <v>647</v>
      </c>
      <c r="I268" s="36" t="s">
        <v>643</v>
      </c>
      <c r="J268" s="45">
        <v>20</v>
      </c>
    </row>
    <row r="269" spans="1:10" ht="51" hidden="1" x14ac:dyDescent="0.3">
      <c r="A269" s="35" t="s">
        <v>561</v>
      </c>
      <c r="B269" s="35" t="s">
        <v>624</v>
      </c>
      <c r="C269" s="36" t="s">
        <v>639</v>
      </c>
      <c r="D269" s="36" t="s">
        <v>640</v>
      </c>
      <c r="E269" s="35" t="s">
        <v>629</v>
      </c>
      <c r="F269" s="75" t="s">
        <v>1520</v>
      </c>
      <c r="G269" s="37" t="s">
        <v>648</v>
      </c>
      <c r="H269" s="36" t="s">
        <v>649</v>
      </c>
      <c r="I269" s="36" t="s">
        <v>643</v>
      </c>
      <c r="J269" s="45">
        <v>0</v>
      </c>
    </row>
    <row r="270" spans="1:10" ht="38.25" hidden="1" x14ac:dyDescent="0.3">
      <c r="A270" s="35" t="s">
        <v>561</v>
      </c>
      <c r="B270" s="35" t="s">
        <v>624</v>
      </c>
      <c r="C270" s="36" t="s">
        <v>639</v>
      </c>
      <c r="D270" s="36" t="s">
        <v>640</v>
      </c>
      <c r="E270" s="35" t="s">
        <v>629</v>
      </c>
      <c r="F270" s="75" t="s">
        <v>1521</v>
      </c>
      <c r="G270" s="37" t="s">
        <v>650</v>
      </c>
      <c r="H270" s="36" t="s">
        <v>635</v>
      </c>
      <c r="I270" s="36" t="s">
        <v>643</v>
      </c>
      <c r="J270" s="45">
        <v>5</v>
      </c>
    </row>
    <row r="271" spans="1:10" ht="38.25" hidden="1" x14ac:dyDescent="0.3">
      <c r="A271" s="35" t="s">
        <v>561</v>
      </c>
      <c r="B271" s="35" t="s">
        <v>624</v>
      </c>
      <c r="C271" s="36" t="s">
        <v>639</v>
      </c>
      <c r="D271" s="36" t="s">
        <v>640</v>
      </c>
      <c r="E271" s="35" t="s">
        <v>629</v>
      </c>
      <c r="F271" s="75" t="s">
        <v>1522</v>
      </c>
      <c r="G271" s="37" t="s">
        <v>651</v>
      </c>
      <c r="H271" s="36" t="s">
        <v>635</v>
      </c>
      <c r="I271" s="36" t="s">
        <v>643</v>
      </c>
      <c r="J271" s="45">
        <v>5</v>
      </c>
    </row>
    <row r="272" spans="1:10" ht="51" hidden="1" x14ac:dyDescent="0.3">
      <c r="A272" s="35" t="s">
        <v>561</v>
      </c>
      <c r="B272" s="35" t="s">
        <v>624</v>
      </c>
      <c r="C272" s="36" t="s">
        <v>639</v>
      </c>
      <c r="D272" s="36" t="s">
        <v>640</v>
      </c>
      <c r="E272" s="35" t="s">
        <v>54</v>
      </c>
      <c r="F272" s="75" t="s">
        <v>1523</v>
      </c>
      <c r="G272" s="37" t="s">
        <v>652</v>
      </c>
      <c r="H272" s="36" t="s">
        <v>653</v>
      </c>
      <c r="I272" s="36" t="s">
        <v>643</v>
      </c>
      <c r="J272" s="45">
        <v>0</v>
      </c>
    </row>
    <row r="273" spans="1:10" ht="51" hidden="1" x14ac:dyDescent="0.3">
      <c r="A273" s="35" t="s">
        <v>561</v>
      </c>
      <c r="B273" s="35" t="s">
        <v>624</v>
      </c>
      <c r="C273" s="36" t="s">
        <v>639</v>
      </c>
      <c r="D273" s="36" t="s">
        <v>654</v>
      </c>
      <c r="E273" s="35" t="s">
        <v>629</v>
      </c>
      <c r="F273" s="75" t="s">
        <v>1524</v>
      </c>
      <c r="G273" s="37" t="s">
        <v>655</v>
      </c>
      <c r="H273" s="36" t="s">
        <v>656</v>
      </c>
      <c r="I273" s="36" t="s">
        <v>643</v>
      </c>
      <c r="J273" s="45">
        <v>1</v>
      </c>
    </row>
    <row r="274" spans="1:10" ht="51" hidden="1" x14ac:dyDescent="0.3">
      <c r="A274" s="35" t="s">
        <v>561</v>
      </c>
      <c r="B274" s="35" t="s">
        <v>624</v>
      </c>
      <c r="C274" s="36" t="s">
        <v>639</v>
      </c>
      <c r="D274" s="36" t="s">
        <v>654</v>
      </c>
      <c r="E274" s="35" t="s">
        <v>565</v>
      </c>
      <c r="F274" s="75" t="s">
        <v>1525</v>
      </c>
      <c r="G274" s="37" t="s">
        <v>657</v>
      </c>
      <c r="H274" s="36" t="s">
        <v>635</v>
      </c>
      <c r="I274" s="36" t="s">
        <v>643</v>
      </c>
      <c r="J274" s="45">
        <v>1</v>
      </c>
    </row>
    <row r="275" spans="1:10" ht="63.75" hidden="1" x14ac:dyDescent="0.3">
      <c r="A275" s="35" t="s">
        <v>561</v>
      </c>
      <c r="B275" s="35" t="s">
        <v>624</v>
      </c>
      <c r="C275" s="36" t="s">
        <v>639</v>
      </c>
      <c r="D275" s="36" t="s">
        <v>654</v>
      </c>
      <c r="E275" s="35" t="s">
        <v>629</v>
      </c>
      <c r="F275" s="75" t="s">
        <v>1526</v>
      </c>
      <c r="G275" s="37" t="s">
        <v>658</v>
      </c>
      <c r="H275" s="36" t="s">
        <v>659</v>
      </c>
      <c r="I275" s="36" t="s">
        <v>103</v>
      </c>
      <c r="J275" s="45">
        <v>1</v>
      </c>
    </row>
    <row r="276" spans="1:10" ht="51" hidden="1" x14ac:dyDescent="0.3">
      <c r="A276" s="35" t="s">
        <v>561</v>
      </c>
      <c r="B276" s="35" t="s">
        <v>624</v>
      </c>
      <c r="C276" s="36" t="s">
        <v>639</v>
      </c>
      <c r="D276" s="36" t="s">
        <v>660</v>
      </c>
      <c r="E276" s="35" t="s">
        <v>50</v>
      </c>
      <c r="F276" s="75" t="s">
        <v>1527</v>
      </c>
      <c r="G276" s="37" t="s">
        <v>661</v>
      </c>
      <c r="H276" s="36" t="s">
        <v>662</v>
      </c>
      <c r="I276" s="36" t="s">
        <v>643</v>
      </c>
      <c r="J276" s="45"/>
    </row>
    <row r="277" spans="1:10" ht="51" hidden="1" x14ac:dyDescent="0.3">
      <c r="A277" s="35" t="s">
        <v>561</v>
      </c>
      <c r="B277" s="35" t="s">
        <v>624</v>
      </c>
      <c r="C277" s="36" t="s">
        <v>639</v>
      </c>
      <c r="D277" s="36" t="s">
        <v>660</v>
      </c>
      <c r="E277" s="35" t="s">
        <v>50</v>
      </c>
      <c r="F277" s="75" t="s">
        <v>1528</v>
      </c>
      <c r="G277" s="37" t="s">
        <v>663</v>
      </c>
      <c r="H277" s="36" t="s">
        <v>664</v>
      </c>
      <c r="I277" s="36" t="s">
        <v>643</v>
      </c>
      <c r="J277" s="45">
        <v>0</v>
      </c>
    </row>
    <row r="278" spans="1:10" ht="76.5" hidden="1" x14ac:dyDescent="0.3">
      <c r="A278" s="35" t="s">
        <v>561</v>
      </c>
      <c r="B278" s="35" t="s">
        <v>624</v>
      </c>
      <c r="C278" s="36" t="s">
        <v>639</v>
      </c>
      <c r="D278" s="36" t="s">
        <v>665</v>
      </c>
      <c r="E278" s="35" t="s">
        <v>629</v>
      </c>
      <c r="F278" s="75" t="s">
        <v>1529</v>
      </c>
      <c r="G278" s="37" t="s">
        <v>666</v>
      </c>
      <c r="H278" s="36" t="s">
        <v>667</v>
      </c>
      <c r="I278" s="36" t="s">
        <v>103</v>
      </c>
      <c r="J278" s="45">
        <v>3</v>
      </c>
    </row>
    <row r="279" spans="1:10" ht="38.25" hidden="1" x14ac:dyDescent="0.3">
      <c r="A279" s="35" t="s">
        <v>561</v>
      </c>
      <c r="B279" s="35" t="s">
        <v>624</v>
      </c>
      <c r="C279" s="36" t="s">
        <v>639</v>
      </c>
      <c r="D279" s="36" t="s">
        <v>665</v>
      </c>
      <c r="E279" s="35" t="s">
        <v>50</v>
      </c>
      <c r="F279" s="75" t="s">
        <v>1530</v>
      </c>
      <c r="G279" s="37" t="s">
        <v>668</v>
      </c>
      <c r="H279" s="36" t="s">
        <v>669</v>
      </c>
      <c r="I279" s="36" t="s">
        <v>103</v>
      </c>
      <c r="J279" s="45">
        <v>1</v>
      </c>
    </row>
    <row r="280" spans="1:10" ht="51" hidden="1" x14ac:dyDescent="0.3">
      <c r="A280" s="35" t="s">
        <v>561</v>
      </c>
      <c r="B280" s="35" t="s">
        <v>624</v>
      </c>
      <c r="C280" s="36" t="s">
        <v>639</v>
      </c>
      <c r="D280" s="36" t="s">
        <v>665</v>
      </c>
      <c r="E280" s="35" t="s">
        <v>629</v>
      </c>
      <c r="F280" s="75" t="s">
        <v>1531</v>
      </c>
      <c r="G280" s="37" t="s">
        <v>670</v>
      </c>
      <c r="H280" s="36" t="s">
        <v>671</v>
      </c>
      <c r="I280" s="36" t="s">
        <v>103</v>
      </c>
      <c r="J280" s="45">
        <v>400</v>
      </c>
    </row>
    <row r="281" spans="1:10" ht="51" hidden="1" x14ac:dyDescent="0.3">
      <c r="A281" s="35" t="s">
        <v>672</v>
      </c>
      <c r="B281" s="35" t="s">
        <v>673</v>
      </c>
      <c r="C281" s="36" t="s">
        <v>674</v>
      </c>
      <c r="D281" s="36" t="s">
        <v>675</v>
      </c>
      <c r="E281" s="35" t="s">
        <v>50</v>
      </c>
      <c r="F281" s="75" t="s">
        <v>1532</v>
      </c>
      <c r="G281" s="37" t="s">
        <v>676</v>
      </c>
      <c r="H281" s="36" t="s">
        <v>677</v>
      </c>
      <c r="I281" s="36" t="s">
        <v>421</v>
      </c>
      <c r="J281" s="45">
        <v>0</v>
      </c>
    </row>
    <row r="282" spans="1:10" ht="51" hidden="1" x14ac:dyDescent="0.3">
      <c r="A282" s="35" t="s">
        <v>672</v>
      </c>
      <c r="B282" s="35" t="s">
        <v>673</v>
      </c>
      <c r="C282" s="36" t="s">
        <v>674</v>
      </c>
      <c r="D282" s="36" t="s">
        <v>675</v>
      </c>
      <c r="E282" s="35" t="s">
        <v>50</v>
      </c>
      <c r="F282" s="75" t="s">
        <v>1533</v>
      </c>
      <c r="G282" s="37" t="s">
        <v>678</v>
      </c>
      <c r="H282" s="36" t="s">
        <v>679</v>
      </c>
      <c r="I282" s="36" t="s">
        <v>421</v>
      </c>
      <c r="J282" s="45">
        <v>0</v>
      </c>
    </row>
    <row r="283" spans="1:10" ht="51" hidden="1" x14ac:dyDescent="0.3">
      <c r="A283" s="35" t="s">
        <v>672</v>
      </c>
      <c r="B283" s="35" t="s">
        <v>673</v>
      </c>
      <c r="C283" s="36" t="s">
        <v>674</v>
      </c>
      <c r="D283" s="36" t="s">
        <v>675</v>
      </c>
      <c r="E283" s="35" t="s">
        <v>54</v>
      </c>
      <c r="F283" s="75" t="s">
        <v>1534</v>
      </c>
      <c r="G283" s="36" t="s">
        <v>680</v>
      </c>
      <c r="H283" s="36" t="s">
        <v>681</v>
      </c>
      <c r="I283" s="36" t="s">
        <v>421</v>
      </c>
      <c r="J283" s="45"/>
    </row>
    <row r="284" spans="1:10" ht="51" hidden="1" x14ac:dyDescent="0.3">
      <c r="A284" s="35" t="s">
        <v>672</v>
      </c>
      <c r="B284" s="35" t="s">
        <v>673</v>
      </c>
      <c r="C284" s="36" t="s">
        <v>674</v>
      </c>
      <c r="D284" s="36" t="s">
        <v>675</v>
      </c>
      <c r="E284" s="35" t="s">
        <v>50</v>
      </c>
      <c r="F284" s="75" t="s">
        <v>1535</v>
      </c>
      <c r="G284" s="36" t="s">
        <v>682</v>
      </c>
      <c r="H284" s="36" t="s">
        <v>683</v>
      </c>
      <c r="I284" s="36" t="s">
        <v>729</v>
      </c>
      <c r="J284" s="45"/>
    </row>
    <row r="285" spans="1:10" ht="63.75" hidden="1" x14ac:dyDescent="0.3">
      <c r="A285" s="35" t="s">
        <v>672</v>
      </c>
      <c r="B285" s="35" t="s">
        <v>673</v>
      </c>
      <c r="C285" s="36" t="s">
        <v>674</v>
      </c>
      <c r="D285" s="36" t="s">
        <v>675</v>
      </c>
      <c r="E285" s="35" t="s">
        <v>50</v>
      </c>
      <c r="F285" s="75" t="s">
        <v>1536</v>
      </c>
      <c r="G285" s="36" t="s">
        <v>684</v>
      </c>
      <c r="H285" s="36" t="s">
        <v>685</v>
      </c>
      <c r="I285" s="36" t="s">
        <v>421</v>
      </c>
      <c r="J285" s="45"/>
    </row>
    <row r="286" spans="1:10" ht="38.25" hidden="1" x14ac:dyDescent="0.3">
      <c r="A286" s="35" t="s">
        <v>672</v>
      </c>
      <c r="B286" s="35" t="s">
        <v>673</v>
      </c>
      <c r="C286" s="36" t="s">
        <v>674</v>
      </c>
      <c r="D286" s="36" t="s">
        <v>675</v>
      </c>
      <c r="E286" s="35" t="s">
        <v>50</v>
      </c>
      <c r="F286" s="75" t="s">
        <v>1537</v>
      </c>
      <c r="G286" s="37" t="s">
        <v>686</v>
      </c>
      <c r="H286" s="36" t="s">
        <v>687</v>
      </c>
      <c r="I286" s="36" t="s">
        <v>421</v>
      </c>
      <c r="J286" s="45"/>
    </row>
    <row r="287" spans="1:10" ht="38.25" hidden="1" x14ac:dyDescent="0.3">
      <c r="A287" s="35" t="s">
        <v>672</v>
      </c>
      <c r="B287" s="35" t="s">
        <v>673</v>
      </c>
      <c r="C287" s="36" t="s">
        <v>674</v>
      </c>
      <c r="D287" s="36" t="s">
        <v>675</v>
      </c>
      <c r="E287" s="35" t="s">
        <v>50</v>
      </c>
      <c r="F287" s="75" t="s">
        <v>1538</v>
      </c>
      <c r="G287" s="37" t="s">
        <v>688</v>
      </c>
      <c r="H287" s="36" t="s">
        <v>689</v>
      </c>
      <c r="I287" s="36" t="s">
        <v>421</v>
      </c>
      <c r="J287" s="45"/>
    </row>
    <row r="288" spans="1:10" ht="38.25" hidden="1" x14ac:dyDescent="0.3">
      <c r="A288" s="35" t="s">
        <v>672</v>
      </c>
      <c r="B288" s="35" t="s">
        <v>673</v>
      </c>
      <c r="C288" s="36" t="s">
        <v>674</v>
      </c>
      <c r="D288" s="36" t="s">
        <v>675</v>
      </c>
      <c r="E288" s="35" t="s">
        <v>50</v>
      </c>
      <c r="F288" s="75" t="s">
        <v>1539</v>
      </c>
      <c r="G288" s="37" t="s">
        <v>690</v>
      </c>
      <c r="H288" s="36" t="s">
        <v>691</v>
      </c>
      <c r="I288" s="36" t="s">
        <v>421</v>
      </c>
      <c r="J288" s="45"/>
    </row>
    <row r="289" spans="1:10" ht="51" hidden="1" x14ac:dyDescent="0.3">
      <c r="A289" s="35" t="s">
        <v>672</v>
      </c>
      <c r="B289" s="35" t="s">
        <v>673</v>
      </c>
      <c r="C289" s="36" t="s">
        <v>674</v>
      </c>
      <c r="D289" s="36" t="s">
        <v>675</v>
      </c>
      <c r="E289" s="35" t="s">
        <v>50</v>
      </c>
      <c r="F289" s="75" t="s">
        <v>1540</v>
      </c>
      <c r="G289" s="37" t="s">
        <v>692</v>
      </c>
      <c r="H289" s="36" t="s">
        <v>693</v>
      </c>
      <c r="I289" s="36" t="s">
        <v>421</v>
      </c>
      <c r="J289" s="45">
        <v>1</v>
      </c>
    </row>
    <row r="290" spans="1:10" ht="38.25" hidden="1" x14ac:dyDescent="0.3">
      <c r="A290" s="35" t="s">
        <v>672</v>
      </c>
      <c r="B290" s="35" t="s">
        <v>673</v>
      </c>
      <c r="C290" s="36" t="s">
        <v>674</v>
      </c>
      <c r="D290" s="36" t="s">
        <v>694</v>
      </c>
      <c r="E290" s="35" t="s">
        <v>54</v>
      </c>
      <c r="F290" s="75" t="s">
        <v>1541</v>
      </c>
      <c r="G290" s="37" t="s">
        <v>695</v>
      </c>
      <c r="H290" s="36" t="s">
        <v>696</v>
      </c>
      <c r="I290" s="36" t="s">
        <v>421</v>
      </c>
      <c r="J290" s="45">
        <v>15</v>
      </c>
    </row>
    <row r="291" spans="1:10" ht="38.25" hidden="1" x14ac:dyDescent="0.3">
      <c r="A291" s="35" t="s">
        <v>672</v>
      </c>
      <c r="B291" s="35" t="s">
        <v>673</v>
      </c>
      <c r="C291" s="36" t="s">
        <v>674</v>
      </c>
      <c r="D291" s="36" t="s">
        <v>694</v>
      </c>
      <c r="E291" s="35" t="s">
        <v>54</v>
      </c>
      <c r="F291" s="75" t="s">
        <v>1542</v>
      </c>
      <c r="G291" s="37" t="s">
        <v>697</v>
      </c>
      <c r="H291" s="36" t="s">
        <v>698</v>
      </c>
      <c r="I291" s="36" t="s">
        <v>421</v>
      </c>
      <c r="J291" s="45">
        <v>150</v>
      </c>
    </row>
    <row r="292" spans="1:10" ht="63.75" hidden="1" x14ac:dyDescent="0.3">
      <c r="A292" s="35" t="s">
        <v>672</v>
      </c>
      <c r="B292" s="35" t="s">
        <v>673</v>
      </c>
      <c r="C292" s="36" t="s">
        <v>674</v>
      </c>
      <c r="D292" s="36" t="s">
        <v>694</v>
      </c>
      <c r="E292" s="35" t="s">
        <v>54</v>
      </c>
      <c r="F292" s="75" t="s">
        <v>1543</v>
      </c>
      <c r="G292" s="37" t="s">
        <v>699</v>
      </c>
      <c r="H292" s="36" t="s">
        <v>700</v>
      </c>
      <c r="I292" s="36" t="s">
        <v>421</v>
      </c>
      <c r="J292" s="45"/>
    </row>
    <row r="293" spans="1:10" ht="76.5" hidden="1" x14ac:dyDescent="0.3">
      <c r="A293" s="35" t="s">
        <v>672</v>
      </c>
      <c r="B293" s="35" t="s">
        <v>673</v>
      </c>
      <c r="C293" s="36" t="s">
        <v>674</v>
      </c>
      <c r="D293" s="36" t="s">
        <v>694</v>
      </c>
      <c r="E293" s="35" t="s">
        <v>54</v>
      </c>
      <c r="F293" s="75" t="s">
        <v>1544</v>
      </c>
      <c r="G293" s="37" t="s">
        <v>701</v>
      </c>
      <c r="H293" s="36" t="s">
        <v>702</v>
      </c>
      <c r="I293" s="36" t="s">
        <v>421</v>
      </c>
      <c r="J293" s="45"/>
    </row>
    <row r="294" spans="1:10" ht="38.25" hidden="1" x14ac:dyDescent="0.3">
      <c r="A294" s="35" t="s">
        <v>672</v>
      </c>
      <c r="B294" s="35" t="s">
        <v>673</v>
      </c>
      <c r="C294" s="36" t="s">
        <v>674</v>
      </c>
      <c r="D294" s="36" t="s">
        <v>694</v>
      </c>
      <c r="E294" s="35" t="s">
        <v>54</v>
      </c>
      <c r="F294" s="75" t="s">
        <v>1545</v>
      </c>
      <c r="G294" s="37" t="s">
        <v>703</v>
      </c>
      <c r="H294" s="36" t="s">
        <v>704</v>
      </c>
      <c r="I294" s="36" t="s">
        <v>421</v>
      </c>
      <c r="J294" s="45"/>
    </row>
    <row r="295" spans="1:10" ht="38.25" hidden="1" x14ac:dyDescent="0.3">
      <c r="A295" s="35" t="s">
        <v>672</v>
      </c>
      <c r="B295" s="35" t="s">
        <v>673</v>
      </c>
      <c r="C295" s="36" t="s">
        <v>674</v>
      </c>
      <c r="D295" s="36" t="s">
        <v>694</v>
      </c>
      <c r="E295" s="35" t="s">
        <v>152</v>
      </c>
      <c r="F295" s="75" t="s">
        <v>1546</v>
      </c>
      <c r="G295" s="37" t="s">
        <v>705</v>
      </c>
      <c r="H295" s="36" t="s">
        <v>706</v>
      </c>
      <c r="I295" s="36" t="s">
        <v>421</v>
      </c>
      <c r="J295" s="45">
        <v>1</v>
      </c>
    </row>
    <row r="296" spans="1:10" ht="51" hidden="1" x14ac:dyDescent="0.3">
      <c r="A296" s="35" t="s">
        <v>672</v>
      </c>
      <c r="B296" s="35" t="s">
        <v>673</v>
      </c>
      <c r="C296" s="36" t="s">
        <v>674</v>
      </c>
      <c r="D296" s="36" t="s">
        <v>694</v>
      </c>
      <c r="E296" s="35" t="s">
        <v>50</v>
      </c>
      <c r="F296" s="75" t="s">
        <v>1547</v>
      </c>
      <c r="G296" s="37" t="s">
        <v>707</v>
      </c>
      <c r="H296" s="36" t="s">
        <v>708</v>
      </c>
      <c r="I296" s="36" t="s">
        <v>421</v>
      </c>
      <c r="J296" s="45"/>
    </row>
    <row r="297" spans="1:10" ht="63.75" hidden="1" x14ac:dyDescent="0.3">
      <c r="A297" s="35" t="s">
        <v>672</v>
      </c>
      <c r="B297" s="35" t="s">
        <v>673</v>
      </c>
      <c r="C297" s="36" t="s">
        <v>674</v>
      </c>
      <c r="D297" s="36" t="s">
        <v>694</v>
      </c>
      <c r="E297" s="35" t="s">
        <v>50</v>
      </c>
      <c r="F297" s="75" t="s">
        <v>1548</v>
      </c>
      <c r="G297" s="37" t="s">
        <v>709</v>
      </c>
      <c r="H297" s="36" t="s">
        <v>710</v>
      </c>
      <c r="I297" s="36" t="s">
        <v>421</v>
      </c>
      <c r="J297" s="45">
        <v>10</v>
      </c>
    </row>
    <row r="298" spans="1:10" ht="63.75" hidden="1" x14ac:dyDescent="0.3">
      <c r="A298" s="35" t="s">
        <v>672</v>
      </c>
      <c r="B298" s="35" t="s">
        <v>673</v>
      </c>
      <c r="C298" s="36" t="s">
        <v>674</v>
      </c>
      <c r="D298" s="36" t="s">
        <v>694</v>
      </c>
      <c r="E298" s="35" t="s">
        <v>50</v>
      </c>
      <c r="F298" s="75" t="s">
        <v>1549</v>
      </c>
      <c r="G298" s="37" t="s">
        <v>711</v>
      </c>
      <c r="H298" s="36" t="s">
        <v>712</v>
      </c>
      <c r="I298" s="36" t="s">
        <v>421</v>
      </c>
      <c r="J298" s="45">
        <v>0</v>
      </c>
    </row>
    <row r="299" spans="1:10" ht="51" hidden="1" x14ac:dyDescent="0.3">
      <c r="A299" s="35" t="s">
        <v>672</v>
      </c>
      <c r="B299" s="35" t="s">
        <v>673</v>
      </c>
      <c r="C299" s="36" t="s">
        <v>674</v>
      </c>
      <c r="D299" s="36" t="s">
        <v>694</v>
      </c>
      <c r="E299" s="35" t="s">
        <v>50</v>
      </c>
      <c r="F299" s="75" t="s">
        <v>1550</v>
      </c>
      <c r="G299" s="37" t="s">
        <v>713</v>
      </c>
      <c r="H299" s="36" t="s">
        <v>714</v>
      </c>
      <c r="I299" s="36" t="s">
        <v>421</v>
      </c>
      <c r="J299" s="45">
        <v>15</v>
      </c>
    </row>
    <row r="300" spans="1:10" ht="38.25" hidden="1" x14ac:dyDescent="0.3">
      <c r="A300" s="35" t="s">
        <v>672</v>
      </c>
      <c r="B300" s="35" t="s">
        <v>673</v>
      </c>
      <c r="C300" s="36" t="s">
        <v>674</v>
      </c>
      <c r="D300" s="36" t="s">
        <v>694</v>
      </c>
      <c r="E300" s="35" t="s">
        <v>50</v>
      </c>
      <c r="F300" s="75" t="s">
        <v>1551</v>
      </c>
      <c r="G300" s="37" t="s">
        <v>715</v>
      </c>
      <c r="H300" s="36" t="s">
        <v>716</v>
      </c>
      <c r="I300" s="36" t="s">
        <v>421</v>
      </c>
      <c r="J300" s="45">
        <v>0</v>
      </c>
    </row>
    <row r="301" spans="1:10" ht="38.25" hidden="1" x14ac:dyDescent="0.3">
      <c r="A301" s="35" t="s">
        <v>672</v>
      </c>
      <c r="B301" s="35" t="s">
        <v>673</v>
      </c>
      <c r="C301" s="36" t="s">
        <v>674</v>
      </c>
      <c r="D301" s="36" t="s">
        <v>694</v>
      </c>
      <c r="E301" s="35" t="s">
        <v>152</v>
      </c>
      <c r="F301" s="75" t="s">
        <v>1552</v>
      </c>
      <c r="G301" s="37" t="s">
        <v>717</v>
      </c>
      <c r="H301" s="36" t="s">
        <v>718</v>
      </c>
      <c r="I301" s="36" t="s">
        <v>421</v>
      </c>
      <c r="J301" s="45">
        <v>0</v>
      </c>
    </row>
    <row r="302" spans="1:10" ht="51" hidden="1" x14ac:dyDescent="0.3">
      <c r="A302" s="35" t="s">
        <v>672</v>
      </c>
      <c r="B302" s="35" t="s">
        <v>673</v>
      </c>
      <c r="C302" s="36" t="s">
        <v>674</v>
      </c>
      <c r="D302" s="36" t="s">
        <v>694</v>
      </c>
      <c r="E302" s="35" t="s">
        <v>50</v>
      </c>
      <c r="F302" s="75" t="s">
        <v>1553</v>
      </c>
      <c r="G302" s="37" t="s">
        <v>719</v>
      </c>
      <c r="H302" s="36" t="s">
        <v>720</v>
      </c>
      <c r="I302" s="36" t="s">
        <v>421</v>
      </c>
      <c r="J302" s="47">
        <v>0</v>
      </c>
    </row>
    <row r="303" spans="1:10" ht="38.25" hidden="1" x14ac:dyDescent="0.3">
      <c r="A303" s="35" t="s">
        <v>672</v>
      </c>
      <c r="B303" s="35" t="s">
        <v>673</v>
      </c>
      <c r="C303" s="36" t="s">
        <v>721</v>
      </c>
      <c r="D303" s="36" t="s">
        <v>722</v>
      </c>
      <c r="E303" s="35" t="s">
        <v>152</v>
      </c>
      <c r="F303" s="75" t="s">
        <v>1554</v>
      </c>
      <c r="G303" s="37" t="s">
        <v>723</v>
      </c>
      <c r="H303" s="36" t="s">
        <v>724</v>
      </c>
      <c r="I303" s="36" t="s">
        <v>103</v>
      </c>
      <c r="J303" s="45">
        <v>0</v>
      </c>
    </row>
    <row r="304" spans="1:10" ht="38.25" hidden="1" x14ac:dyDescent="0.3">
      <c r="A304" s="35" t="s">
        <v>672</v>
      </c>
      <c r="B304" s="35" t="s">
        <v>673</v>
      </c>
      <c r="C304" s="36" t="s">
        <v>721</v>
      </c>
      <c r="D304" s="36" t="s">
        <v>722</v>
      </c>
      <c r="E304" s="35" t="s">
        <v>152</v>
      </c>
      <c r="F304" s="75" t="s">
        <v>1555</v>
      </c>
      <c r="G304" s="37" t="s">
        <v>725</v>
      </c>
      <c r="H304" s="36" t="s">
        <v>726</v>
      </c>
      <c r="I304" s="36" t="s">
        <v>103</v>
      </c>
      <c r="J304" s="45">
        <v>3</v>
      </c>
    </row>
    <row r="305" spans="1:10" ht="38.25" hidden="1" x14ac:dyDescent="0.3">
      <c r="A305" s="35" t="s">
        <v>672</v>
      </c>
      <c r="B305" s="35" t="s">
        <v>673</v>
      </c>
      <c r="C305" s="36" t="s">
        <v>721</v>
      </c>
      <c r="D305" s="36" t="s">
        <v>722</v>
      </c>
      <c r="E305" s="35" t="s">
        <v>152</v>
      </c>
      <c r="F305" s="75" t="s">
        <v>1556</v>
      </c>
      <c r="G305" s="37" t="s">
        <v>727</v>
      </c>
      <c r="H305" s="36" t="s">
        <v>728</v>
      </c>
      <c r="I305" s="36" t="s">
        <v>729</v>
      </c>
      <c r="J305" s="46"/>
    </row>
    <row r="306" spans="1:10" ht="51" hidden="1" x14ac:dyDescent="0.3">
      <c r="A306" s="35" t="s">
        <v>672</v>
      </c>
      <c r="B306" s="35" t="s">
        <v>673</v>
      </c>
      <c r="C306" s="36" t="s">
        <v>721</v>
      </c>
      <c r="D306" s="36" t="s">
        <v>722</v>
      </c>
      <c r="E306" s="35" t="s">
        <v>50</v>
      </c>
      <c r="F306" s="75" t="s">
        <v>1557</v>
      </c>
      <c r="G306" s="37" t="s">
        <v>730</v>
      </c>
      <c r="H306" s="36" t="s">
        <v>731</v>
      </c>
      <c r="I306" s="36" t="s">
        <v>729</v>
      </c>
      <c r="J306" s="45">
        <v>0</v>
      </c>
    </row>
    <row r="307" spans="1:10" ht="63.75" hidden="1" x14ac:dyDescent="0.3">
      <c r="A307" s="35" t="s">
        <v>672</v>
      </c>
      <c r="B307" s="35" t="s">
        <v>673</v>
      </c>
      <c r="C307" s="36" t="s">
        <v>721</v>
      </c>
      <c r="D307" s="36" t="s">
        <v>722</v>
      </c>
      <c r="E307" s="35" t="s">
        <v>50</v>
      </c>
      <c r="F307" s="75" t="s">
        <v>1558</v>
      </c>
      <c r="G307" s="37" t="s">
        <v>732</v>
      </c>
      <c r="H307" s="36" t="s">
        <v>733</v>
      </c>
      <c r="I307" s="36" t="s">
        <v>729</v>
      </c>
      <c r="J307" s="45">
        <v>0</v>
      </c>
    </row>
    <row r="308" spans="1:10" ht="38.25" hidden="1" x14ac:dyDescent="0.3">
      <c r="A308" s="35" t="s">
        <v>672</v>
      </c>
      <c r="B308" s="35" t="s">
        <v>673</v>
      </c>
      <c r="C308" s="36" t="s">
        <v>721</v>
      </c>
      <c r="D308" s="36" t="s">
        <v>722</v>
      </c>
      <c r="E308" s="35" t="s">
        <v>50</v>
      </c>
      <c r="F308" s="75" t="s">
        <v>1559</v>
      </c>
      <c r="G308" s="37" t="s">
        <v>734</v>
      </c>
      <c r="H308" s="36" t="s">
        <v>89</v>
      </c>
      <c r="I308" s="36" t="s">
        <v>729</v>
      </c>
      <c r="J308" s="45">
        <v>1</v>
      </c>
    </row>
    <row r="309" spans="1:10" ht="63.75" hidden="1" x14ac:dyDescent="0.3">
      <c r="A309" s="35" t="s">
        <v>672</v>
      </c>
      <c r="B309" s="35" t="s">
        <v>673</v>
      </c>
      <c r="C309" s="36" t="s">
        <v>721</v>
      </c>
      <c r="D309" s="36" t="s">
        <v>722</v>
      </c>
      <c r="E309" s="35" t="s">
        <v>50</v>
      </c>
      <c r="F309" s="75" t="s">
        <v>1560</v>
      </c>
      <c r="G309" s="37" t="s">
        <v>735</v>
      </c>
      <c r="H309" s="36" t="s">
        <v>736</v>
      </c>
      <c r="I309" s="36" t="s">
        <v>729</v>
      </c>
      <c r="J309" s="45"/>
    </row>
    <row r="310" spans="1:10" ht="38.25" hidden="1" x14ac:dyDescent="0.3">
      <c r="A310" s="35" t="s">
        <v>672</v>
      </c>
      <c r="B310" s="35" t="s">
        <v>673</v>
      </c>
      <c r="C310" s="36" t="s">
        <v>721</v>
      </c>
      <c r="D310" s="36" t="s">
        <v>722</v>
      </c>
      <c r="E310" s="35" t="s">
        <v>152</v>
      </c>
      <c r="F310" s="75" t="s">
        <v>1561</v>
      </c>
      <c r="G310" s="37" t="s">
        <v>737</v>
      </c>
      <c r="H310" s="36" t="s">
        <v>738</v>
      </c>
      <c r="I310" s="36" t="s">
        <v>729</v>
      </c>
      <c r="J310" s="45">
        <v>1</v>
      </c>
    </row>
    <row r="311" spans="1:10" ht="38.25" hidden="1" x14ac:dyDescent="0.3">
      <c r="A311" s="35" t="s">
        <v>672</v>
      </c>
      <c r="B311" s="35" t="s">
        <v>673</v>
      </c>
      <c r="C311" s="36" t="s">
        <v>721</v>
      </c>
      <c r="D311" s="36" t="s">
        <v>722</v>
      </c>
      <c r="E311" s="35" t="s">
        <v>152</v>
      </c>
      <c r="F311" s="75" t="s">
        <v>1562</v>
      </c>
      <c r="G311" s="37" t="s">
        <v>739</v>
      </c>
      <c r="H311" s="36" t="s">
        <v>738</v>
      </c>
      <c r="I311" s="36" t="s">
        <v>729</v>
      </c>
      <c r="J311" s="45">
        <v>1</v>
      </c>
    </row>
    <row r="312" spans="1:10" ht="38.25" hidden="1" x14ac:dyDescent="0.3">
      <c r="A312" s="35" t="s">
        <v>672</v>
      </c>
      <c r="B312" s="35" t="s">
        <v>673</v>
      </c>
      <c r="C312" s="36" t="s">
        <v>721</v>
      </c>
      <c r="D312" s="36" t="s">
        <v>722</v>
      </c>
      <c r="E312" s="35" t="s">
        <v>50</v>
      </c>
      <c r="F312" s="75" t="s">
        <v>1563</v>
      </c>
      <c r="G312" s="37" t="s">
        <v>740</v>
      </c>
      <c r="H312" s="36" t="s">
        <v>741</v>
      </c>
      <c r="I312" s="36" t="s">
        <v>729</v>
      </c>
      <c r="J312" s="45">
        <v>1</v>
      </c>
    </row>
    <row r="313" spans="1:10" ht="51" hidden="1" x14ac:dyDescent="0.3">
      <c r="A313" s="35" t="s">
        <v>672</v>
      </c>
      <c r="B313" s="35" t="s">
        <v>673</v>
      </c>
      <c r="C313" s="36" t="s">
        <v>721</v>
      </c>
      <c r="D313" s="36" t="s">
        <v>722</v>
      </c>
      <c r="E313" s="35" t="s">
        <v>50</v>
      </c>
      <c r="F313" s="75" t="s">
        <v>1564</v>
      </c>
      <c r="G313" s="37" t="s">
        <v>742</v>
      </c>
      <c r="H313" s="36" t="s">
        <v>743</v>
      </c>
      <c r="I313" s="36" t="s">
        <v>729</v>
      </c>
      <c r="J313" s="45">
        <v>1</v>
      </c>
    </row>
    <row r="314" spans="1:10" ht="38.25" hidden="1" x14ac:dyDescent="0.3">
      <c r="A314" s="35" t="s">
        <v>672</v>
      </c>
      <c r="B314" s="35" t="s">
        <v>673</v>
      </c>
      <c r="C314" s="36" t="s">
        <v>721</v>
      </c>
      <c r="D314" s="36" t="s">
        <v>722</v>
      </c>
      <c r="E314" s="35" t="s">
        <v>50</v>
      </c>
      <c r="F314" s="75" t="s">
        <v>1565</v>
      </c>
      <c r="G314" s="37" t="s">
        <v>744</v>
      </c>
      <c r="H314" s="36" t="s">
        <v>745</v>
      </c>
      <c r="I314" s="36" t="s">
        <v>729</v>
      </c>
      <c r="J314" s="45"/>
    </row>
    <row r="315" spans="1:10" ht="38.25" hidden="1" x14ac:dyDescent="0.3">
      <c r="A315" s="35" t="s">
        <v>672</v>
      </c>
      <c r="B315" s="35" t="s">
        <v>673</v>
      </c>
      <c r="C315" s="36" t="s">
        <v>721</v>
      </c>
      <c r="D315" s="36" t="s">
        <v>722</v>
      </c>
      <c r="E315" s="35" t="s">
        <v>50</v>
      </c>
      <c r="F315" s="75" t="s">
        <v>1566</v>
      </c>
      <c r="G315" s="37" t="s">
        <v>746</v>
      </c>
      <c r="H315" s="36" t="s">
        <v>747</v>
      </c>
      <c r="I315" s="36" t="s">
        <v>729</v>
      </c>
      <c r="J315" s="45">
        <v>1</v>
      </c>
    </row>
    <row r="316" spans="1:10" ht="51" hidden="1" x14ac:dyDescent="0.3">
      <c r="A316" s="35" t="s">
        <v>672</v>
      </c>
      <c r="B316" s="35" t="s">
        <v>673</v>
      </c>
      <c r="C316" s="36" t="s">
        <v>721</v>
      </c>
      <c r="D316" s="36" t="s">
        <v>722</v>
      </c>
      <c r="E316" s="35" t="s">
        <v>50</v>
      </c>
      <c r="F316" s="75" t="s">
        <v>1567</v>
      </c>
      <c r="G316" s="37" t="s">
        <v>748</v>
      </c>
      <c r="H316" s="36" t="s">
        <v>749</v>
      </c>
      <c r="I316" s="36" t="s">
        <v>729</v>
      </c>
      <c r="J316" s="45"/>
    </row>
    <row r="317" spans="1:10" ht="38.25" hidden="1" x14ac:dyDescent="0.3">
      <c r="A317" s="35" t="s">
        <v>672</v>
      </c>
      <c r="B317" s="35" t="s">
        <v>673</v>
      </c>
      <c r="C317" s="36" t="s">
        <v>721</v>
      </c>
      <c r="D317" s="36" t="s">
        <v>722</v>
      </c>
      <c r="E317" s="53" t="s">
        <v>50</v>
      </c>
      <c r="F317" s="75" t="s">
        <v>1568</v>
      </c>
      <c r="G317" s="37" t="s">
        <v>750</v>
      </c>
      <c r="H317" s="36" t="s">
        <v>749</v>
      </c>
      <c r="I317" s="36" t="s">
        <v>729</v>
      </c>
      <c r="J317" s="45">
        <v>0</v>
      </c>
    </row>
    <row r="318" spans="1:10" ht="38.25" hidden="1" x14ac:dyDescent="0.3">
      <c r="A318" s="35" t="s">
        <v>672</v>
      </c>
      <c r="B318" s="35" t="s">
        <v>673</v>
      </c>
      <c r="C318" s="36" t="s">
        <v>721</v>
      </c>
      <c r="D318" s="77" t="s">
        <v>722</v>
      </c>
      <c r="E318" s="42"/>
      <c r="F318" s="75" t="s">
        <v>1569</v>
      </c>
      <c r="G318" s="37" t="s">
        <v>751</v>
      </c>
      <c r="H318" s="36" t="s">
        <v>752</v>
      </c>
      <c r="I318" s="36" t="s">
        <v>729</v>
      </c>
      <c r="J318" s="45">
        <v>0</v>
      </c>
    </row>
    <row r="319" spans="1:10" ht="38.25" hidden="1" x14ac:dyDescent="0.3">
      <c r="A319" s="35" t="s">
        <v>672</v>
      </c>
      <c r="B319" s="35" t="s">
        <v>673</v>
      </c>
      <c r="C319" s="36" t="s">
        <v>721</v>
      </c>
      <c r="D319" s="36" t="s">
        <v>722</v>
      </c>
      <c r="E319" s="35" t="s">
        <v>50</v>
      </c>
      <c r="F319" s="75" t="s">
        <v>1570</v>
      </c>
      <c r="G319" s="37" t="s">
        <v>753</v>
      </c>
      <c r="H319" s="36" t="s">
        <v>754</v>
      </c>
      <c r="I319" s="36" t="s">
        <v>729</v>
      </c>
      <c r="J319" s="46"/>
    </row>
    <row r="320" spans="1:10" ht="38.25" hidden="1" x14ac:dyDescent="0.3">
      <c r="A320" s="35" t="s">
        <v>672</v>
      </c>
      <c r="B320" s="35" t="s">
        <v>673</v>
      </c>
      <c r="C320" s="36" t="s">
        <v>721</v>
      </c>
      <c r="D320" s="36" t="s">
        <v>755</v>
      </c>
      <c r="E320" s="35" t="s">
        <v>152</v>
      </c>
      <c r="F320" s="75" t="s">
        <v>1571</v>
      </c>
      <c r="G320" s="37" t="s">
        <v>756</v>
      </c>
      <c r="H320" s="36" t="s">
        <v>757</v>
      </c>
      <c r="I320" s="36" t="s">
        <v>729</v>
      </c>
      <c r="J320" s="45">
        <v>2</v>
      </c>
    </row>
    <row r="321" spans="1:10" ht="38.25" hidden="1" x14ac:dyDescent="0.3">
      <c r="A321" s="35" t="s">
        <v>672</v>
      </c>
      <c r="B321" s="35" t="s">
        <v>673</v>
      </c>
      <c r="C321" s="36" t="s">
        <v>721</v>
      </c>
      <c r="D321" s="36" t="s">
        <v>755</v>
      </c>
      <c r="E321" s="35" t="s">
        <v>152</v>
      </c>
      <c r="F321" s="75" t="s">
        <v>1572</v>
      </c>
      <c r="G321" s="37" t="s">
        <v>758</v>
      </c>
      <c r="H321" s="36" t="s">
        <v>759</v>
      </c>
      <c r="I321" s="36" t="s">
        <v>729</v>
      </c>
      <c r="J321" s="45">
        <v>1</v>
      </c>
    </row>
    <row r="322" spans="1:10" ht="38.25" hidden="1" x14ac:dyDescent="0.3">
      <c r="A322" s="35" t="s">
        <v>672</v>
      </c>
      <c r="B322" s="35" t="s">
        <v>673</v>
      </c>
      <c r="C322" s="36" t="s">
        <v>721</v>
      </c>
      <c r="D322" s="36" t="s">
        <v>755</v>
      </c>
      <c r="E322" s="35" t="s">
        <v>152</v>
      </c>
      <c r="F322" s="75" t="s">
        <v>1573</v>
      </c>
      <c r="G322" s="37" t="s">
        <v>760</v>
      </c>
      <c r="H322" s="36" t="s">
        <v>761</v>
      </c>
      <c r="I322" s="36" t="s">
        <v>729</v>
      </c>
      <c r="J322" s="45">
        <v>1</v>
      </c>
    </row>
    <row r="323" spans="1:10" ht="38.25" hidden="1" x14ac:dyDescent="0.3">
      <c r="A323" s="35" t="s">
        <v>672</v>
      </c>
      <c r="B323" s="35" t="s">
        <v>673</v>
      </c>
      <c r="C323" s="36" t="s">
        <v>721</v>
      </c>
      <c r="D323" s="36" t="s">
        <v>755</v>
      </c>
      <c r="E323" s="35" t="s">
        <v>67</v>
      </c>
      <c r="F323" s="75" t="s">
        <v>1574</v>
      </c>
      <c r="G323" s="37" t="s">
        <v>762</v>
      </c>
      <c r="H323" s="36" t="s">
        <v>763</v>
      </c>
      <c r="I323" s="36" t="s">
        <v>729</v>
      </c>
      <c r="J323" s="45">
        <v>0</v>
      </c>
    </row>
    <row r="324" spans="1:10" ht="38.25" hidden="1" x14ac:dyDescent="0.3">
      <c r="A324" s="35" t="s">
        <v>672</v>
      </c>
      <c r="B324" s="35" t="s">
        <v>673</v>
      </c>
      <c r="C324" s="36" t="s">
        <v>721</v>
      </c>
      <c r="D324" s="36" t="s">
        <v>755</v>
      </c>
      <c r="E324" s="35" t="s">
        <v>50</v>
      </c>
      <c r="F324" s="75" t="s">
        <v>1575</v>
      </c>
      <c r="G324" s="37" t="s">
        <v>764</v>
      </c>
      <c r="H324" s="36" t="s">
        <v>765</v>
      </c>
      <c r="I324" s="36" t="s">
        <v>729</v>
      </c>
      <c r="J324" s="45">
        <v>1</v>
      </c>
    </row>
    <row r="325" spans="1:10" ht="38.25" hidden="1" x14ac:dyDescent="0.3">
      <c r="A325" s="35" t="s">
        <v>672</v>
      </c>
      <c r="B325" s="35" t="s">
        <v>673</v>
      </c>
      <c r="C325" s="36" t="s">
        <v>721</v>
      </c>
      <c r="D325" s="36" t="s">
        <v>755</v>
      </c>
      <c r="E325" s="35" t="s">
        <v>152</v>
      </c>
      <c r="F325" s="75" t="s">
        <v>1576</v>
      </c>
      <c r="G325" s="37" t="s">
        <v>766</v>
      </c>
      <c r="H325" s="36" t="s">
        <v>767</v>
      </c>
      <c r="I325" s="36" t="s">
        <v>729</v>
      </c>
      <c r="J325" s="45">
        <v>0</v>
      </c>
    </row>
    <row r="326" spans="1:10" ht="38.25" hidden="1" x14ac:dyDescent="0.3">
      <c r="A326" s="35" t="s">
        <v>672</v>
      </c>
      <c r="B326" s="35" t="s">
        <v>673</v>
      </c>
      <c r="C326" s="36" t="s">
        <v>721</v>
      </c>
      <c r="D326" s="36" t="s">
        <v>755</v>
      </c>
      <c r="E326" s="35" t="s">
        <v>152</v>
      </c>
      <c r="F326" s="75" t="s">
        <v>1577</v>
      </c>
      <c r="G326" s="37" t="s">
        <v>768</v>
      </c>
      <c r="H326" s="36" t="s">
        <v>769</v>
      </c>
      <c r="I326" s="36" t="s">
        <v>729</v>
      </c>
      <c r="J326" s="45">
        <v>0</v>
      </c>
    </row>
    <row r="327" spans="1:10" ht="38.25" hidden="1" x14ac:dyDescent="0.3">
      <c r="A327" s="35" t="s">
        <v>672</v>
      </c>
      <c r="B327" s="35" t="s">
        <v>673</v>
      </c>
      <c r="C327" s="36" t="s">
        <v>721</v>
      </c>
      <c r="D327" s="36" t="s">
        <v>755</v>
      </c>
      <c r="E327" s="35" t="s">
        <v>152</v>
      </c>
      <c r="F327" s="75" t="s">
        <v>1578</v>
      </c>
      <c r="G327" s="37" t="s">
        <v>770</v>
      </c>
      <c r="H327" s="36" t="s">
        <v>769</v>
      </c>
      <c r="I327" s="36" t="s">
        <v>729</v>
      </c>
      <c r="J327" s="45">
        <v>0</v>
      </c>
    </row>
    <row r="328" spans="1:10" ht="38.25" hidden="1" x14ac:dyDescent="0.3">
      <c r="A328" s="35" t="s">
        <v>672</v>
      </c>
      <c r="B328" s="35" t="s">
        <v>673</v>
      </c>
      <c r="C328" s="36" t="s">
        <v>721</v>
      </c>
      <c r="D328" s="36" t="s">
        <v>755</v>
      </c>
      <c r="E328" s="35" t="s">
        <v>152</v>
      </c>
      <c r="F328" s="75" t="s">
        <v>1579</v>
      </c>
      <c r="G328" s="37" t="s">
        <v>771</v>
      </c>
      <c r="H328" s="36" t="s">
        <v>769</v>
      </c>
      <c r="I328" s="36" t="s">
        <v>729</v>
      </c>
      <c r="J328" s="45">
        <v>1</v>
      </c>
    </row>
    <row r="329" spans="1:10" ht="38.25" hidden="1" x14ac:dyDescent="0.3">
      <c r="A329" s="35" t="s">
        <v>672</v>
      </c>
      <c r="B329" s="35" t="s">
        <v>673</v>
      </c>
      <c r="C329" s="36" t="s">
        <v>721</v>
      </c>
      <c r="D329" s="36" t="s">
        <v>755</v>
      </c>
      <c r="E329" s="35" t="s">
        <v>152</v>
      </c>
      <c r="F329" s="75" t="s">
        <v>1580</v>
      </c>
      <c r="G329" s="37" t="s">
        <v>772</v>
      </c>
      <c r="H329" s="36" t="s">
        <v>769</v>
      </c>
      <c r="I329" s="36" t="s">
        <v>729</v>
      </c>
      <c r="J329" s="45">
        <v>1</v>
      </c>
    </row>
    <row r="330" spans="1:10" ht="38.25" hidden="1" x14ac:dyDescent="0.3">
      <c r="A330" s="35" t="s">
        <v>672</v>
      </c>
      <c r="B330" s="35" t="s">
        <v>673</v>
      </c>
      <c r="C330" s="36" t="s">
        <v>721</v>
      </c>
      <c r="D330" s="36" t="s">
        <v>755</v>
      </c>
      <c r="E330" s="35" t="s">
        <v>152</v>
      </c>
      <c r="F330" s="75" t="s">
        <v>1581</v>
      </c>
      <c r="G330" s="37" t="s">
        <v>773</v>
      </c>
      <c r="H330" s="36" t="s">
        <v>774</v>
      </c>
      <c r="I330" s="36" t="s">
        <v>729</v>
      </c>
      <c r="J330" s="45">
        <v>1</v>
      </c>
    </row>
    <row r="331" spans="1:10" ht="38.25" hidden="1" x14ac:dyDescent="0.3">
      <c r="A331" s="35" t="s">
        <v>672</v>
      </c>
      <c r="B331" s="35" t="s">
        <v>673</v>
      </c>
      <c r="C331" s="36" t="s">
        <v>721</v>
      </c>
      <c r="D331" s="36" t="s">
        <v>755</v>
      </c>
      <c r="E331" s="35" t="s">
        <v>152</v>
      </c>
      <c r="F331" s="75" t="s">
        <v>1582</v>
      </c>
      <c r="G331" s="37" t="s">
        <v>775</v>
      </c>
      <c r="H331" s="36" t="s">
        <v>774</v>
      </c>
      <c r="I331" s="36" t="s">
        <v>729</v>
      </c>
      <c r="J331" s="45">
        <v>1</v>
      </c>
    </row>
    <row r="332" spans="1:10" ht="38.25" hidden="1" x14ac:dyDescent="0.3">
      <c r="A332" s="35" t="s">
        <v>672</v>
      </c>
      <c r="B332" s="35" t="s">
        <v>673</v>
      </c>
      <c r="C332" s="36" t="s">
        <v>721</v>
      </c>
      <c r="D332" s="36" t="s">
        <v>776</v>
      </c>
      <c r="E332" s="35" t="s">
        <v>152</v>
      </c>
      <c r="F332" s="75" t="s">
        <v>1583</v>
      </c>
      <c r="G332" s="37" t="s">
        <v>777</v>
      </c>
      <c r="H332" s="36" t="s">
        <v>778</v>
      </c>
      <c r="I332" s="36" t="s">
        <v>779</v>
      </c>
      <c r="J332" s="45">
        <v>0</v>
      </c>
    </row>
    <row r="333" spans="1:10" ht="38.25" hidden="1" x14ac:dyDescent="0.3">
      <c r="A333" s="35" t="s">
        <v>672</v>
      </c>
      <c r="B333" s="35" t="s">
        <v>673</v>
      </c>
      <c r="C333" s="36" t="s">
        <v>721</v>
      </c>
      <c r="D333" s="36" t="s">
        <v>776</v>
      </c>
      <c r="E333" s="35" t="s">
        <v>152</v>
      </c>
      <c r="F333" s="75" t="s">
        <v>1584</v>
      </c>
      <c r="G333" s="37" t="s">
        <v>780</v>
      </c>
      <c r="H333" s="36" t="s">
        <v>757</v>
      </c>
      <c r="I333" s="36" t="s">
        <v>729</v>
      </c>
      <c r="J333" s="45">
        <v>0</v>
      </c>
    </row>
    <row r="334" spans="1:10" ht="38.25" hidden="1" x14ac:dyDescent="0.3">
      <c r="A334" s="35" t="s">
        <v>672</v>
      </c>
      <c r="B334" s="35" t="s">
        <v>673</v>
      </c>
      <c r="C334" s="36" t="s">
        <v>721</v>
      </c>
      <c r="D334" s="36" t="s">
        <v>776</v>
      </c>
      <c r="E334" s="35" t="s">
        <v>152</v>
      </c>
      <c r="F334" s="75" t="s">
        <v>1585</v>
      </c>
      <c r="G334" s="37" t="s">
        <v>781</v>
      </c>
      <c r="H334" s="36" t="s">
        <v>782</v>
      </c>
      <c r="I334" s="36" t="s">
        <v>729</v>
      </c>
      <c r="J334" s="45">
        <v>1</v>
      </c>
    </row>
    <row r="335" spans="1:10" ht="38.25" hidden="1" x14ac:dyDescent="0.3">
      <c r="A335" s="35" t="s">
        <v>672</v>
      </c>
      <c r="B335" s="35" t="s">
        <v>673</v>
      </c>
      <c r="C335" s="36" t="s">
        <v>721</v>
      </c>
      <c r="D335" s="36" t="s">
        <v>776</v>
      </c>
      <c r="E335" s="35" t="s">
        <v>152</v>
      </c>
      <c r="F335" s="75" t="s">
        <v>1586</v>
      </c>
      <c r="G335" s="37" t="s">
        <v>783</v>
      </c>
      <c r="H335" s="36" t="s">
        <v>784</v>
      </c>
      <c r="I335" s="36" t="s">
        <v>729</v>
      </c>
      <c r="J335" s="45">
        <v>0</v>
      </c>
    </row>
    <row r="336" spans="1:10" ht="38.25" hidden="1" x14ac:dyDescent="0.3">
      <c r="A336" s="35" t="s">
        <v>672</v>
      </c>
      <c r="B336" s="35" t="s">
        <v>673</v>
      </c>
      <c r="C336" s="36" t="s">
        <v>721</v>
      </c>
      <c r="D336" s="36" t="s">
        <v>776</v>
      </c>
      <c r="E336" s="35" t="s">
        <v>152</v>
      </c>
      <c r="F336" s="75" t="s">
        <v>1587</v>
      </c>
      <c r="G336" s="37" t="s">
        <v>785</v>
      </c>
      <c r="H336" s="36" t="s">
        <v>784</v>
      </c>
      <c r="I336" s="36" t="s">
        <v>729</v>
      </c>
      <c r="J336" s="45">
        <v>0</v>
      </c>
    </row>
    <row r="337" spans="1:10" ht="38.25" hidden="1" x14ac:dyDescent="0.3">
      <c r="A337" s="35" t="s">
        <v>672</v>
      </c>
      <c r="B337" s="35" t="s">
        <v>673</v>
      </c>
      <c r="C337" s="36" t="s">
        <v>721</v>
      </c>
      <c r="D337" s="36" t="s">
        <v>776</v>
      </c>
      <c r="E337" s="35" t="s">
        <v>152</v>
      </c>
      <c r="F337" s="75" t="s">
        <v>1588</v>
      </c>
      <c r="G337" s="37" t="s">
        <v>786</v>
      </c>
      <c r="H337" s="36" t="s">
        <v>767</v>
      </c>
      <c r="I337" s="36" t="s">
        <v>729</v>
      </c>
      <c r="J337" s="45">
        <v>1</v>
      </c>
    </row>
    <row r="338" spans="1:10" ht="38.25" hidden="1" x14ac:dyDescent="0.3">
      <c r="A338" s="35" t="s">
        <v>672</v>
      </c>
      <c r="B338" s="35" t="s">
        <v>673</v>
      </c>
      <c r="C338" s="36" t="s">
        <v>721</v>
      </c>
      <c r="D338" s="36" t="s">
        <v>776</v>
      </c>
      <c r="E338" s="35" t="s">
        <v>152</v>
      </c>
      <c r="F338" s="75" t="s">
        <v>1589</v>
      </c>
      <c r="G338" s="37" t="s">
        <v>787</v>
      </c>
      <c r="H338" s="36" t="s">
        <v>788</v>
      </c>
      <c r="I338" s="36" t="s">
        <v>729</v>
      </c>
      <c r="J338" s="45">
        <v>0</v>
      </c>
    </row>
    <row r="339" spans="1:10" ht="38.25" hidden="1" x14ac:dyDescent="0.3">
      <c r="A339" s="35" t="s">
        <v>672</v>
      </c>
      <c r="B339" s="35" t="s">
        <v>673</v>
      </c>
      <c r="C339" s="36" t="s">
        <v>721</v>
      </c>
      <c r="D339" s="36" t="s">
        <v>776</v>
      </c>
      <c r="E339" s="35" t="s">
        <v>50</v>
      </c>
      <c r="F339" s="75" t="s">
        <v>1590</v>
      </c>
      <c r="G339" s="37" t="s">
        <v>789</v>
      </c>
      <c r="H339" s="36" t="s">
        <v>790</v>
      </c>
      <c r="I339" s="36" t="s">
        <v>729</v>
      </c>
      <c r="J339" s="45">
        <v>1</v>
      </c>
    </row>
    <row r="340" spans="1:10" ht="63.75" hidden="1" x14ac:dyDescent="0.3">
      <c r="A340" s="35" t="s">
        <v>672</v>
      </c>
      <c r="B340" s="35" t="s">
        <v>673</v>
      </c>
      <c r="C340" s="36" t="s">
        <v>721</v>
      </c>
      <c r="D340" s="36" t="s">
        <v>776</v>
      </c>
      <c r="E340" s="35" t="s">
        <v>152</v>
      </c>
      <c r="F340" s="75" t="s">
        <v>1591</v>
      </c>
      <c r="G340" s="37" t="s">
        <v>791</v>
      </c>
      <c r="H340" s="36" t="s">
        <v>89</v>
      </c>
      <c r="I340" s="36" t="s">
        <v>729</v>
      </c>
      <c r="J340" s="45"/>
    </row>
    <row r="341" spans="1:10" ht="38.25" hidden="1" x14ac:dyDescent="0.3">
      <c r="A341" s="35" t="s">
        <v>672</v>
      </c>
      <c r="B341" s="35" t="s">
        <v>673</v>
      </c>
      <c r="C341" s="36" t="s">
        <v>721</v>
      </c>
      <c r="D341" s="36" t="s">
        <v>776</v>
      </c>
      <c r="E341" s="35" t="s">
        <v>152</v>
      </c>
      <c r="F341" s="75" t="s">
        <v>1592</v>
      </c>
      <c r="G341" s="37" t="s">
        <v>792</v>
      </c>
      <c r="H341" s="36" t="s">
        <v>793</v>
      </c>
      <c r="I341" s="36" t="s">
        <v>729</v>
      </c>
      <c r="J341" s="45"/>
    </row>
    <row r="342" spans="1:10" ht="51" hidden="1" x14ac:dyDescent="0.3">
      <c r="A342" s="35" t="s">
        <v>672</v>
      </c>
      <c r="B342" s="35" t="s">
        <v>673</v>
      </c>
      <c r="C342" s="36" t="s">
        <v>721</v>
      </c>
      <c r="D342" s="36" t="s">
        <v>776</v>
      </c>
      <c r="E342" s="35" t="s">
        <v>152</v>
      </c>
      <c r="F342" s="75" t="s">
        <v>1593</v>
      </c>
      <c r="G342" s="37" t="s">
        <v>794</v>
      </c>
      <c r="H342" s="36" t="s">
        <v>795</v>
      </c>
      <c r="I342" s="36" t="s">
        <v>729</v>
      </c>
      <c r="J342" s="45">
        <v>20</v>
      </c>
    </row>
    <row r="343" spans="1:10" ht="38.25" hidden="1" x14ac:dyDescent="0.3">
      <c r="A343" s="35" t="s">
        <v>672</v>
      </c>
      <c r="B343" s="35" t="s">
        <v>673</v>
      </c>
      <c r="C343" s="36" t="s">
        <v>721</v>
      </c>
      <c r="D343" s="36" t="s">
        <v>776</v>
      </c>
      <c r="E343" s="35" t="s">
        <v>152</v>
      </c>
      <c r="F343" s="75" t="s">
        <v>1594</v>
      </c>
      <c r="G343" s="36" t="s">
        <v>796</v>
      </c>
      <c r="H343" s="36" t="s">
        <v>797</v>
      </c>
      <c r="I343" s="36" t="s">
        <v>729</v>
      </c>
      <c r="J343" s="45">
        <v>1</v>
      </c>
    </row>
    <row r="344" spans="1:10" ht="51" hidden="1" x14ac:dyDescent="0.3">
      <c r="A344" s="35" t="s">
        <v>672</v>
      </c>
      <c r="B344" s="35" t="s">
        <v>798</v>
      </c>
      <c r="C344" s="36" t="s">
        <v>799</v>
      </c>
      <c r="D344" s="36" t="s">
        <v>800</v>
      </c>
      <c r="E344" s="35" t="s">
        <v>50</v>
      </c>
      <c r="F344" s="75" t="s">
        <v>1595</v>
      </c>
      <c r="G344" s="37" t="s">
        <v>801</v>
      </c>
      <c r="H344" s="36" t="s">
        <v>802</v>
      </c>
      <c r="I344" s="36" t="s">
        <v>421</v>
      </c>
      <c r="J344" s="45"/>
    </row>
    <row r="345" spans="1:10" ht="76.5" hidden="1" x14ac:dyDescent="0.3">
      <c r="A345" s="35" t="s">
        <v>672</v>
      </c>
      <c r="B345" s="35" t="s">
        <v>798</v>
      </c>
      <c r="C345" s="36" t="s">
        <v>799</v>
      </c>
      <c r="D345" s="36" t="s">
        <v>800</v>
      </c>
      <c r="E345" s="35" t="s">
        <v>50</v>
      </c>
      <c r="F345" s="75" t="s">
        <v>1596</v>
      </c>
      <c r="G345" s="37" t="s">
        <v>803</v>
      </c>
      <c r="H345" s="36" t="s">
        <v>804</v>
      </c>
      <c r="I345" s="36" t="s">
        <v>421</v>
      </c>
      <c r="J345" s="45">
        <v>0</v>
      </c>
    </row>
    <row r="346" spans="1:10" ht="76.5" hidden="1" x14ac:dyDescent="0.3">
      <c r="A346" s="35" t="s">
        <v>672</v>
      </c>
      <c r="B346" s="35" t="s">
        <v>798</v>
      </c>
      <c r="C346" s="36" t="s">
        <v>799</v>
      </c>
      <c r="D346" s="36" t="s">
        <v>800</v>
      </c>
      <c r="E346" s="35" t="s">
        <v>50</v>
      </c>
      <c r="F346" s="75" t="s">
        <v>1597</v>
      </c>
      <c r="G346" s="37" t="s">
        <v>805</v>
      </c>
      <c r="H346" s="36" t="s">
        <v>806</v>
      </c>
      <c r="I346" s="36" t="s">
        <v>421</v>
      </c>
      <c r="J346" s="45">
        <v>1</v>
      </c>
    </row>
    <row r="347" spans="1:10" ht="89.25" hidden="1" x14ac:dyDescent="0.3">
      <c r="A347" s="35" t="s">
        <v>672</v>
      </c>
      <c r="B347" s="35" t="s">
        <v>798</v>
      </c>
      <c r="C347" s="36" t="s">
        <v>799</v>
      </c>
      <c r="D347" s="36" t="s">
        <v>800</v>
      </c>
      <c r="E347" s="35" t="s">
        <v>152</v>
      </c>
      <c r="F347" s="75" t="s">
        <v>1598</v>
      </c>
      <c r="G347" s="37" t="s">
        <v>807</v>
      </c>
      <c r="H347" s="36" t="s">
        <v>806</v>
      </c>
      <c r="I347" s="36" t="s">
        <v>421</v>
      </c>
      <c r="J347" s="45">
        <v>1</v>
      </c>
    </row>
    <row r="348" spans="1:10" ht="51" hidden="1" x14ac:dyDescent="0.3">
      <c r="A348" s="35" t="s">
        <v>672</v>
      </c>
      <c r="B348" s="35" t="s">
        <v>798</v>
      </c>
      <c r="C348" s="36" t="s">
        <v>799</v>
      </c>
      <c r="D348" s="36" t="s">
        <v>800</v>
      </c>
      <c r="E348" s="35" t="s">
        <v>50</v>
      </c>
      <c r="F348" s="75" t="s">
        <v>1599</v>
      </c>
      <c r="G348" s="37" t="s">
        <v>808</v>
      </c>
      <c r="H348" s="36" t="s">
        <v>809</v>
      </c>
      <c r="I348" s="36" t="s">
        <v>421</v>
      </c>
      <c r="J348" s="45"/>
    </row>
    <row r="349" spans="1:10" ht="63.75" hidden="1" x14ac:dyDescent="0.3">
      <c r="A349" s="35" t="s">
        <v>672</v>
      </c>
      <c r="B349" s="35" t="s">
        <v>798</v>
      </c>
      <c r="C349" s="36" t="s">
        <v>799</v>
      </c>
      <c r="D349" s="36" t="s">
        <v>800</v>
      </c>
      <c r="E349" s="35" t="s">
        <v>50</v>
      </c>
      <c r="F349" s="75" t="s">
        <v>1600</v>
      </c>
      <c r="G349" s="37" t="s">
        <v>810</v>
      </c>
      <c r="H349" s="36" t="s">
        <v>811</v>
      </c>
      <c r="I349" s="36" t="s">
        <v>421</v>
      </c>
      <c r="J349" s="45"/>
    </row>
    <row r="350" spans="1:10" ht="51" hidden="1" x14ac:dyDescent="0.3">
      <c r="A350" s="35" t="s">
        <v>672</v>
      </c>
      <c r="B350" s="35" t="s">
        <v>798</v>
      </c>
      <c r="C350" s="36" t="s">
        <v>799</v>
      </c>
      <c r="D350" s="36" t="s">
        <v>800</v>
      </c>
      <c r="E350" s="35" t="s">
        <v>50</v>
      </c>
      <c r="F350" s="75" t="s">
        <v>1601</v>
      </c>
      <c r="G350" s="37" t="s">
        <v>812</v>
      </c>
      <c r="H350" s="36" t="s">
        <v>813</v>
      </c>
      <c r="I350" s="36" t="s">
        <v>421</v>
      </c>
      <c r="J350" s="45">
        <v>0</v>
      </c>
    </row>
    <row r="351" spans="1:10" ht="51" hidden="1" x14ac:dyDescent="0.3">
      <c r="A351" s="35" t="s">
        <v>672</v>
      </c>
      <c r="B351" s="35" t="s">
        <v>798</v>
      </c>
      <c r="C351" s="36" t="s">
        <v>799</v>
      </c>
      <c r="D351" s="36" t="s">
        <v>800</v>
      </c>
      <c r="E351" s="35" t="s">
        <v>50</v>
      </c>
      <c r="F351" s="75" t="s">
        <v>1602</v>
      </c>
      <c r="G351" s="37" t="s">
        <v>814</v>
      </c>
      <c r="H351" s="36" t="s">
        <v>815</v>
      </c>
      <c r="I351" s="36" t="s">
        <v>421</v>
      </c>
      <c r="J351" s="45"/>
    </row>
    <row r="352" spans="1:10" ht="51" hidden="1" x14ac:dyDescent="0.3">
      <c r="A352" s="35" t="s">
        <v>672</v>
      </c>
      <c r="B352" s="35" t="s">
        <v>798</v>
      </c>
      <c r="C352" s="36" t="s">
        <v>799</v>
      </c>
      <c r="D352" s="36" t="s">
        <v>800</v>
      </c>
      <c r="E352" s="35" t="s">
        <v>50</v>
      </c>
      <c r="F352" s="75" t="s">
        <v>1603</v>
      </c>
      <c r="G352" s="37" t="s">
        <v>816</v>
      </c>
      <c r="H352" s="36" t="s">
        <v>815</v>
      </c>
      <c r="I352" s="36" t="s">
        <v>421</v>
      </c>
      <c r="J352" s="45"/>
    </row>
    <row r="353" spans="1:10" ht="38.25" hidden="1" x14ac:dyDescent="0.3">
      <c r="A353" s="35" t="s">
        <v>672</v>
      </c>
      <c r="B353" s="35" t="s">
        <v>798</v>
      </c>
      <c r="C353" s="36" t="s">
        <v>799</v>
      </c>
      <c r="D353" s="36" t="s">
        <v>817</v>
      </c>
      <c r="E353" s="35" t="s">
        <v>152</v>
      </c>
      <c r="F353" s="75" t="s">
        <v>1604</v>
      </c>
      <c r="G353" s="37" t="s">
        <v>818</v>
      </c>
      <c r="H353" s="36" t="s">
        <v>819</v>
      </c>
      <c r="I353" s="36" t="s">
        <v>421</v>
      </c>
      <c r="J353" s="45"/>
    </row>
    <row r="354" spans="1:10" ht="63.75" hidden="1" x14ac:dyDescent="0.3">
      <c r="A354" s="35" t="s">
        <v>672</v>
      </c>
      <c r="B354" s="35" t="s">
        <v>798</v>
      </c>
      <c r="C354" s="36" t="s">
        <v>799</v>
      </c>
      <c r="D354" s="36" t="s">
        <v>817</v>
      </c>
      <c r="E354" s="35" t="s">
        <v>152</v>
      </c>
      <c r="F354" s="75" t="s">
        <v>1605</v>
      </c>
      <c r="G354" s="37" t="s">
        <v>820</v>
      </c>
      <c r="H354" s="36" t="s">
        <v>821</v>
      </c>
      <c r="I354" s="36" t="s">
        <v>421</v>
      </c>
      <c r="J354" s="45">
        <v>1000</v>
      </c>
    </row>
    <row r="355" spans="1:10" ht="76.5" hidden="1" x14ac:dyDescent="0.3">
      <c r="A355" s="35" t="s">
        <v>672</v>
      </c>
      <c r="B355" s="35" t="s">
        <v>798</v>
      </c>
      <c r="C355" s="36" t="s">
        <v>799</v>
      </c>
      <c r="D355" s="36" t="s">
        <v>817</v>
      </c>
      <c r="E355" s="35" t="s">
        <v>152</v>
      </c>
      <c r="F355" s="75" t="s">
        <v>1606</v>
      </c>
      <c r="G355" s="37" t="s">
        <v>822</v>
      </c>
      <c r="H355" s="36" t="s">
        <v>823</v>
      </c>
      <c r="I355" s="36" t="s">
        <v>421</v>
      </c>
      <c r="J355" s="45">
        <v>4000</v>
      </c>
    </row>
    <row r="356" spans="1:10" ht="51" hidden="1" x14ac:dyDescent="0.3">
      <c r="A356" s="35" t="s">
        <v>672</v>
      </c>
      <c r="B356" s="35" t="s">
        <v>798</v>
      </c>
      <c r="C356" s="36" t="s">
        <v>799</v>
      </c>
      <c r="D356" s="36" t="s">
        <v>817</v>
      </c>
      <c r="E356" s="35" t="s">
        <v>152</v>
      </c>
      <c r="F356" s="75" t="s">
        <v>1607</v>
      </c>
      <c r="G356" s="37" t="s">
        <v>824</v>
      </c>
      <c r="H356" s="36" t="s">
        <v>825</v>
      </c>
      <c r="I356" s="36" t="s">
        <v>421</v>
      </c>
      <c r="J356" s="45"/>
    </row>
    <row r="357" spans="1:10" ht="63.75" hidden="1" x14ac:dyDescent="0.3">
      <c r="A357" s="35" t="s">
        <v>672</v>
      </c>
      <c r="B357" s="35" t="s">
        <v>798</v>
      </c>
      <c r="C357" s="36" t="s">
        <v>799</v>
      </c>
      <c r="D357" s="36" t="s">
        <v>817</v>
      </c>
      <c r="E357" s="35" t="s">
        <v>152</v>
      </c>
      <c r="F357" s="75" t="s">
        <v>1608</v>
      </c>
      <c r="G357" s="37" t="s">
        <v>826</v>
      </c>
      <c r="H357" s="36" t="s">
        <v>827</v>
      </c>
      <c r="I357" s="36" t="s">
        <v>421</v>
      </c>
      <c r="J357" s="45">
        <v>7</v>
      </c>
    </row>
    <row r="358" spans="1:10" ht="63.75" hidden="1" x14ac:dyDescent="0.3">
      <c r="A358" s="35" t="s">
        <v>672</v>
      </c>
      <c r="B358" s="35" t="s">
        <v>798</v>
      </c>
      <c r="C358" s="36" t="s">
        <v>799</v>
      </c>
      <c r="D358" s="36" t="s">
        <v>817</v>
      </c>
      <c r="E358" s="35" t="s">
        <v>152</v>
      </c>
      <c r="F358" s="75" t="s">
        <v>1609</v>
      </c>
      <c r="G358" s="37" t="s">
        <v>828</v>
      </c>
      <c r="H358" s="36" t="s">
        <v>829</v>
      </c>
      <c r="I358" s="36" t="s">
        <v>421</v>
      </c>
      <c r="J358" s="45">
        <v>0</v>
      </c>
    </row>
    <row r="359" spans="1:10" ht="63.75" hidden="1" x14ac:dyDescent="0.3">
      <c r="A359" s="35" t="s">
        <v>672</v>
      </c>
      <c r="B359" s="35" t="s">
        <v>798</v>
      </c>
      <c r="C359" s="36" t="s">
        <v>799</v>
      </c>
      <c r="D359" s="36" t="s">
        <v>817</v>
      </c>
      <c r="E359" s="35" t="s">
        <v>152</v>
      </c>
      <c r="F359" s="75" t="s">
        <v>1610</v>
      </c>
      <c r="G359" s="37" t="s">
        <v>830</v>
      </c>
      <c r="H359" s="36" t="s">
        <v>831</v>
      </c>
      <c r="I359" s="36" t="s">
        <v>421</v>
      </c>
      <c r="J359" s="45">
        <v>0</v>
      </c>
    </row>
    <row r="360" spans="1:10" ht="63.75" hidden="1" x14ac:dyDescent="0.3">
      <c r="A360" s="35" t="s">
        <v>672</v>
      </c>
      <c r="B360" s="35" t="s">
        <v>798</v>
      </c>
      <c r="C360" s="36" t="s">
        <v>799</v>
      </c>
      <c r="D360" s="36" t="s">
        <v>817</v>
      </c>
      <c r="E360" s="35" t="s">
        <v>54</v>
      </c>
      <c r="F360" s="75" t="s">
        <v>1611</v>
      </c>
      <c r="G360" s="37" t="s">
        <v>832</v>
      </c>
      <c r="H360" s="36" t="s">
        <v>833</v>
      </c>
      <c r="I360" s="36" t="s">
        <v>421</v>
      </c>
      <c r="J360" s="45"/>
    </row>
    <row r="361" spans="1:10" ht="38.25" hidden="1" x14ac:dyDescent="0.3">
      <c r="A361" s="35" t="s">
        <v>672</v>
      </c>
      <c r="B361" s="35" t="s">
        <v>798</v>
      </c>
      <c r="C361" s="36" t="s">
        <v>799</v>
      </c>
      <c r="D361" s="36" t="s">
        <v>817</v>
      </c>
      <c r="E361" s="35" t="s">
        <v>50</v>
      </c>
      <c r="F361" s="75" t="s">
        <v>1612</v>
      </c>
      <c r="G361" s="37" t="s">
        <v>834</v>
      </c>
      <c r="H361" s="36" t="s">
        <v>373</v>
      </c>
      <c r="I361" s="36" t="s">
        <v>421</v>
      </c>
      <c r="J361" s="45">
        <v>0</v>
      </c>
    </row>
    <row r="362" spans="1:10" ht="63.75" hidden="1" x14ac:dyDescent="0.3">
      <c r="A362" s="35" t="s">
        <v>672</v>
      </c>
      <c r="B362" s="35" t="s">
        <v>798</v>
      </c>
      <c r="C362" s="36" t="s">
        <v>799</v>
      </c>
      <c r="D362" s="36" t="s">
        <v>817</v>
      </c>
      <c r="E362" s="35" t="s">
        <v>152</v>
      </c>
      <c r="F362" s="75" t="s">
        <v>1613</v>
      </c>
      <c r="G362" s="37" t="s">
        <v>835</v>
      </c>
      <c r="H362" s="36" t="s">
        <v>649</v>
      </c>
      <c r="I362" s="36" t="s">
        <v>421</v>
      </c>
      <c r="J362" s="45">
        <v>1</v>
      </c>
    </row>
    <row r="363" spans="1:10" ht="63.75" hidden="1" x14ac:dyDescent="0.3">
      <c r="A363" s="35" t="s">
        <v>672</v>
      </c>
      <c r="B363" s="35" t="s">
        <v>798</v>
      </c>
      <c r="C363" s="36" t="s">
        <v>799</v>
      </c>
      <c r="D363" s="36" t="s">
        <v>817</v>
      </c>
      <c r="E363" s="35" t="s">
        <v>152</v>
      </c>
      <c r="F363" s="75" t="s">
        <v>1614</v>
      </c>
      <c r="G363" s="37" t="s">
        <v>836</v>
      </c>
      <c r="H363" s="36" t="s">
        <v>837</v>
      </c>
      <c r="I363" s="36" t="s">
        <v>421</v>
      </c>
      <c r="J363" s="45">
        <v>7</v>
      </c>
    </row>
    <row r="364" spans="1:10" ht="76.5" hidden="1" x14ac:dyDescent="0.3">
      <c r="A364" s="35" t="s">
        <v>672</v>
      </c>
      <c r="B364" s="35" t="s">
        <v>798</v>
      </c>
      <c r="C364" s="36" t="s">
        <v>799</v>
      </c>
      <c r="D364" s="36" t="s">
        <v>817</v>
      </c>
      <c r="E364" s="35" t="s">
        <v>152</v>
      </c>
      <c r="F364" s="75" t="s">
        <v>1615</v>
      </c>
      <c r="G364" s="37" t="s">
        <v>838</v>
      </c>
      <c r="H364" s="36" t="s">
        <v>89</v>
      </c>
      <c r="I364" s="36" t="s">
        <v>421</v>
      </c>
      <c r="J364" s="45"/>
    </row>
    <row r="365" spans="1:10" ht="51" hidden="1" x14ac:dyDescent="0.3">
      <c r="A365" s="35" t="s">
        <v>672</v>
      </c>
      <c r="B365" s="35" t="s">
        <v>798</v>
      </c>
      <c r="C365" s="36" t="s">
        <v>799</v>
      </c>
      <c r="D365" s="36" t="s">
        <v>817</v>
      </c>
      <c r="E365" s="35" t="s">
        <v>152</v>
      </c>
      <c r="F365" s="75" t="s">
        <v>1616</v>
      </c>
      <c r="G365" s="37" t="s">
        <v>839</v>
      </c>
      <c r="H365" s="36" t="s">
        <v>831</v>
      </c>
      <c r="I365" s="36" t="s">
        <v>421</v>
      </c>
      <c r="J365" s="45"/>
    </row>
    <row r="366" spans="1:10" ht="38.25" hidden="1" x14ac:dyDescent="0.3">
      <c r="A366" s="35" t="s">
        <v>672</v>
      </c>
      <c r="B366" s="35" t="s">
        <v>798</v>
      </c>
      <c r="C366" s="36" t="s">
        <v>799</v>
      </c>
      <c r="D366" s="36" t="s">
        <v>817</v>
      </c>
      <c r="E366" s="35" t="s">
        <v>152</v>
      </c>
      <c r="F366" s="75" t="s">
        <v>1617</v>
      </c>
      <c r="G366" s="37" t="s">
        <v>840</v>
      </c>
      <c r="H366" s="36" t="s">
        <v>841</v>
      </c>
      <c r="I366" s="36" t="s">
        <v>421</v>
      </c>
      <c r="J366" s="45">
        <v>0</v>
      </c>
    </row>
    <row r="367" spans="1:10" ht="51" hidden="1" x14ac:dyDescent="0.3">
      <c r="A367" s="35" t="s">
        <v>672</v>
      </c>
      <c r="B367" s="35" t="s">
        <v>798</v>
      </c>
      <c r="C367" s="36" t="s">
        <v>799</v>
      </c>
      <c r="D367" s="36" t="s">
        <v>842</v>
      </c>
      <c r="E367" s="35" t="s">
        <v>152</v>
      </c>
      <c r="F367" s="75" t="s">
        <v>1618</v>
      </c>
      <c r="G367" s="37" t="s">
        <v>843</v>
      </c>
      <c r="H367" s="36" t="s">
        <v>844</v>
      </c>
      <c r="I367" s="36" t="s">
        <v>845</v>
      </c>
      <c r="J367" s="45">
        <v>100</v>
      </c>
    </row>
    <row r="368" spans="1:10" ht="38.25" hidden="1" x14ac:dyDescent="0.3">
      <c r="A368" s="35" t="s">
        <v>672</v>
      </c>
      <c r="B368" s="35" t="s">
        <v>798</v>
      </c>
      <c r="C368" s="36" t="s">
        <v>799</v>
      </c>
      <c r="D368" s="36" t="s">
        <v>842</v>
      </c>
      <c r="E368" s="35" t="s">
        <v>152</v>
      </c>
      <c r="F368" s="75" t="s">
        <v>1619</v>
      </c>
      <c r="G368" s="37" t="s">
        <v>846</v>
      </c>
      <c r="H368" s="36" t="s">
        <v>847</v>
      </c>
      <c r="I368" s="36" t="s">
        <v>845</v>
      </c>
      <c r="J368" s="45">
        <v>1</v>
      </c>
    </row>
    <row r="369" spans="1:10" ht="51" hidden="1" x14ac:dyDescent="0.3">
      <c r="A369" s="35" t="s">
        <v>672</v>
      </c>
      <c r="B369" s="35" t="s">
        <v>798</v>
      </c>
      <c r="C369" s="36" t="s">
        <v>799</v>
      </c>
      <c r="D369" s="36" t="s">
        <v>842</v>
      </c>
      <c r="E369" s="35" t="s">
        <v>152</v>
      </c>
      <c r="F369" s="75" t="s">
        <v>1620</v>
      </c>
      <c r="G369" s="37" t="s">
        <v>848</v>
      </c>
      <c r="H369" s="36" t="s">
        <v>849</v>
      </c>
      <c r="I369" s="36" t="s">
        <v>845</v>
      </c>
      <c r="J369" s="45"/>
    </row>
    <row r="370" spans="1:10" ht="51" hidden="1" x14ac:dyDescent="0.3">
      <c r="A370" s="35" t="s">
        <v>672</v>
      </c>
      <c r="B370" s="35" t="s">
        <v>798</v>
      </c>
      <c r="C370" s="36" t="s">
        <v>799</v>
      </c>
      <c r="D370" s="36" t="s">
        <v>842</v>
      </c>
      <c r="E370" s="35" t="s">
        <v>152</v>
      </c>
      <c r="F370" s="75" t="s">
        <v>1621</v>
      </c>
      <c r="G370" s="37" t="s">
        <v>850</v>
      </c>
      <c r="H370" s="36" t="s">
        <v>851</v>
      </c>
      <c r="I370" s="36" t="s">
        <v>845</v>
      </c>
      <c r="J370" s="45">
        <v>0</v>
      </c>
    </row>
    <row r="371" spans="1:10" ht="76.5" hidden="1" x14ac:dyDescent="0.3">
      <c r="A371" s="35" t="s">
        <v>672</v>
      </c>
      <c r="B371" s="35" t="s">
        <v>798</v>
      </c>
      <c r="C371" s="36" t="s">
        <v>799</v>
      </c>
      <c r="D371" s="36" t="s">
        <v>842</v>
      </c>
      <c r="E371" s="35" t="s">
        <v>152</v>
      </c>
      <c r="F371" s="75" t="s">
        <v>1622</v>
      </c>
      <c r="G371" s="37" t="s">
        <v>852</v>
      </c>
      <c r="H371" s="36" t="s">
        <v>89</v>
      </c>
      <c r="I371" s="36" t="s">
        <v>845</v>
      </c>
      <c r="J371" s="45">
        <v>1</v>
      </c>
    </row>
    <row r="372" spans="1:10" ht="38.25" hidden="1" x14ac:dyDescent="0.3">
      <c r="A372" s="35" t="s">
        <v>672</v>
      </c>
      <c r="B372" s="35" t="s">
        <v>798</v>
      </c>
      <c r="C372" s="36" t="s">
        <v>799</v>
      </c>
      <c r="D372" s="36" t="s">
        <v>842</v>
      </c>
      <c r="E372" s="35" t="s">
        <v>152</v>
      </c>
      <c r="F372" s="75" t="s">
        <v>1623</v>
      </c>
      <c r="G372" s="37" t="s">
        <v>853</v>
      </c>
      <c r="H372" s="36" t="s">
        <v>854</v>
      </c>
      <c r="I372" s="36" t="s">
        <v>845</v>
      </c>
      <c r="J372" s="45"/>
    </row>
    <row r="373" spans="1:10" ht="63.75" hidden="1" x14ac:dyDescent="0.3">
      <c r="A373" s="35" t="s">
        <v>672</v>
      </c>
      <c r="B373" s="35" t="s">
        <v>798</v>
      </c>
      <c r="C373" s="36" t="s">
        <v>799</v>
      </c>
      <c r="D373" s="36" t="s">
        <v>842</v>
      </c>
      <c r="E373" s="35" t="s">
        <v>152</v>
      </c>
      <c r="F373" s="75" t="s">
        <v>1624</v>
      </c>
      <c r="G373" s="37" t="s">
        <v>855</v>
      </c>
      <c r="H373" s="36" t="s">
        <v>856</v>
      </c>
      <c r="I373" s="36" t="s">
        <v>845</v>
      </c>
      <c r="J373" s="45">
        <v>0</v>
      </c>
    </row>
    <row r="374" spans="1:10" ht="51" hidden="1" x14ac:dyDescent="0.3">
      <c r="A374" s="35" t="s">
        <v>672</v>
      </c>
      <c r="B374" s="35" t="s">
        <v>798</v>
      </c>
      <c r="C374" s="36" t="s">
        <v>799</v>
      </c>
      <c r="D374" s="36" t="s">
        <v>842</v>
      </c>
      <c r="E374" s="35" t="s">
        <v>152</v>
      </c>
      <c r="F374" s="75" t="s">
        <v>1625</v>
      </c>
      <c r="G374" s="37" t="s">
        <v>857</v>
      </c>
      <c r="H374" s="36" t="s">
        <v>858</v>
      </c>
      <c r="I374" s="36" t="s">
        <v>845</v>
      </c>
      <c r="J374" s="45">
        <v>1</v>
      </c>
    </row>
    <row r="375" spans="1:10" ht="38.25" hidden="1" x14ac:dyDescent="0.3">
      <c r="A375" s="35" t="s">
        <v>672</v>
      </c>
      <c r="B375" s="35" t="s">
        <v>798</v>
      </c>
      <c r="C375" s="36" t="s">
        <v>799</v>
      </c>
      <c r="D375" s="36" t="s">
        <v>842</v>
      </c>
      <c r="E375" s="35" t="s">
        <v>152</v>
      </c>
      <c r="F375" s="75" t="s">
        <v>1626</v>
      </c>
      <c r="G375" s="37" t="s">
        <v>859</v>
      </c>
      <c r="H375" s="36" t="s">
        <v>860</v>
      </c>
      <c r="I375" s="36" t="s">
        <v>845</v>
      </c>
      <c r="J375" s="45"/>
    </row>
    <row r="376" spans="1:10" ht="51" hidden="1" x14ac:dyDescent="0.3">
      <c r="A376" s="35" t="s">
        <v>672</v>
      </c>
      <c r="B376" s="35" t="s">
        <v>798</v>
      </c>
      <c r="C376" s="36" t="s">
        <v>799</v>
      </c>
      <c r="D376" s="36" t="s">
        <v>842</v>
      </c>
      <c r="E376" s="35" t="s">
        <v>152</v>
      </c>
      <c r="F376" s="75" t="s">
        <v>1627</v>
      </c>
      <c r="G376" s="37" t="s">
        <v>861</v>
      </c>
      <c r="H376" s="36" t="s">
        <v>862</v>
      </c>
      <c r="I376" s="36" t="s">
        <v>845</v>
      </c>
      <c r="J376" s="45">
        <v>1</v>
      </c>
    </row>
    <row r="377" spans="1:10" ht="51" hidden="1" x14ac:dyDescent="0.3">
      <c r="A377" s="35" t="s">
        <v>672</v>
      </c>
      <c r="B377" s="35" t="s">
        <v>798</v>
      </c>
      <c r="C377" s="36" t="s">
        <v>799</v>
      </c>
      <c r="D377" s="36" t="s">
        <v>842</v>
      </c>
      <c r="E377" s="35" t="s">
        <v>152</v>
      </c>
      <c r="F377" s="75" t="s">
        <v>1628</v>
      </c>
      <c r="G377" s="37" t="s">
        <v>863</v>
      </c>
      <c r="H377" s="36" t="s">
        <v>864</v>
      </c>
      <c r="I377" s="36" t="s">
        <v>845</v>
      </c>
      <c r="J377" s="45">
        <v>1</v>
      </c>
    </row>
    <row r="378" spans="1:10" ht="63.75" hidden="1" x14ac:dyDescent="0.3">
      <c r="A378" s="35" t="s">
        <v>672</v>
      </c>
      <c r="B378" s="35" t="s">
        <v>798</v>
      </c>
      <c r="C378" s="36" t="s">
        <v>799</v>
      </c>
      <c r="D378" s="36" t="s">
        <v>842</v>
      </c>
      <c r="E378" s="35" t="s">
        <v>152</v>
      </c>
      <c r="F378" s="75" t="s">
        <v>1629</v>
      </c>
      <c r="G378" s="37" t="s">
        <v>865</v>
      </c>
      <c r="H378" s="36" t="s">
        <v>866</v>
      </c>
      <c r="I378" s="36" t="s">
        <v>845</v>
      </c>
      <c r="J378" s="45">
        <v>0</v>
      </c>
    </row>
    <row r="379" spans="1:10" ht="38.25" hidden="1" x14ac:dyDescent="0.3">
      <c r="A379" s="35" t="s">
        <v>672</v>
      </c>
      <c r="B379" s="35" t="s">
        <v>798</v>
      </c>
      <c r="C379" s="36" t="s">
        <v>799</v>
      </c>
      <c r="D379" s="36" t="s">
        <v>842</v>
      </c>
      <c r="E379" s="35" t="s">
        <v>50</v>
      </c>
      <c r="F379" s="75" t="s">
        <v>1630</v>
      </c>
      <c r="G379" s="37" t="s">
        <v>867</v>
      </c>
      <c r="H379" s="36" t="s">
        <v>99</v>
      </c>
      <c r="I379" s="36" t="s">
        <v>845</v>
      </c>
      <c r="J379" s="45"/>
    </row>
    <row r="380" spans="1:10" ht="51" hidden="1" x14ac:dyDescent="0.3">
      <c r="A380" s="35" t="s">
        <v>672</v>
      </c>
      <c r="B380" s="35" t="s">
        <v>798</v>
      </c>
      <c r="C380" s="36" t="s">
        <v>799</v>
      </c>
      <c r="D380" s="36" t="s">
        <v>842</v>
      </c>
      <c r="E380" s="35" t="s">
        <v>152</v>
      </c>
      <c r="F380" s="75" t="s">
        <v>1631</v>
      </c>
      <c r="G380" s="37" t="s">
        <v>1180</v>
      </c>
      <c r="H380" s="36" t="s">
        <v>868</v>
      </c>
      <c r="I380" s="36" t="s">
        <v>845</v>
      </c>
      <c r="J380" s="45"/>
    </row>
    <row r="381" spans="1:10" ht="63.75" hidden="1" x14ac:dyDescent="0.3">
      <c r="A381" s="35" t="s">
        <v>672</v>
      </c>
      <c r="B381" s="35" t="s">
        <v>798</v>
      </c>
      <c r="C381" s="36" t="s">
        <v>799</v>
      </c>
      <c r="D381" s="36" t="s">
        <v>842</v>
      </c>
      <c r="E381" s="35" t="s">
        <v>50</v>
      </c>
      <c r="F381" s="75" t="s">
        <v>1632</v>
      </c>
      <c r="G381" s="37" t="s">
        <v>869</v>
      </c>
      <c r="H381" s="36" t="s">
        <v>831</v>
      </c>
      <c r="I381" s="36" t="s">
        <v>845</v>
      </c>
      <c r="J381" s="45"/>
    </row>
    <row r="382" spans="1:10" ht="51" hidden="1" x14ac:dyDescent="0.3">
      <c r="A382" s="35" t="s">
        <v>672</v>
      </c>
      <c r="B382" s="35" t="s">
        <v>798</v>
      </c>
      <c r="C382" s="36" t="s">
        <v>799</v>
      </c>
      <c r="D382" s="36" t="s">
        <v>842</v>
      </c>
      <c r="E382" s="35" t="s">
        <v>152</v>
      </c>
      <c r="F382" s="75" t="s">
        <v>1633</v>
      </c>
      <c r="G382" s="37" t="s">
        <v>870</v>
      </c>
      <c r="H382" s="36" t="s">
        <v>831</v>
      </c>
      <c r="I382" s="36" t="s">
        <v>845</v>
      </c>
      <c r="J382" s="45">
        <v>0</v>
      </c>
    </row>
    <row r="383" spans="1:10" ht="51" hidden="1" x14ac:dyDescent="0.3">
      <c r="A383" s="35" t="s">
        <v>672</v>
      </c>
      <c r="B383" s="35" t="s">
        <v>798</v>
      </c>
      <c r="C383" s="36" t="s">
        <v>799</v>
      </c>
      <c r="D383" s="36" t="s">
        <v>842</v>
      </c>
      <c r="E383" s="35" t="s">
        <v>152</v>
      </c>
      <c r="F383" s="75" t="s">
        <v>1634</v>
      </c>
      <c r="G383" s="37" t="s">
        <v>871</v>
      </c>
      <c r="H383" s="36" t="s">
        <v>872</v>
      </c>
      <c r="I383" s="36" t="s">
        <v>845</v>
      </c>
      <c r="J383" s="45">
        <v>0</v>
      </c>
    </row>
    <row r="384" spans="1:10" ht="63.75" hidden="1" x14ac:dyDescent="0.3">
      <c r="A384" s="35" t="s">
        <v>672</v>
      </c>
      <c r="B384" s="35" t="s">
        <v>798</v>
      </c>
      <c r="C384" s="36" t="s">
        <v>799</v>
      </c>
      <c r="D384" s="36" t="s">
        <v>842</v>
      </c>
      <c r="E384" s="35" t="s">
        <v>152</v>
      </c>
      <c r="F384" s="75" t="s">
        <v>1635</v>
      </c>
      <c r="G384" s="37" t="s">
        <v>873</v>
      </c>
      <c r="H384" s="36" t="s">
        <v>874</v>
      </c>
      <c r="I384" s="36" t="s">
        <v>845</v>
      </c>
      <c r="J384" s="45"/>
    </row>
    <row r="385" spans="1:10" ht="76.5" hidden="1" x14ac:dyDescent="0.3">
      <c r="A385" s="35" t="s">
        <v>672</v>
      </c>
      <c r="B385" s="35" t="s">
        <v>798</v>
      </c>
      <c r="C385" s="36" t="s">
        <v>799</v>
      </c>
      <c r="D385" s="36" t="s">
        <v>842</v>
      </c>
      <c r="E385" s="35" t="s">
        <v>50</v>
      </c>
      <c r="F385" s="75" t="s">
        <v>1636</v>
      </c>
      <c r="G385" s="37" t="s">
        <v>875</v>
      </c>
      <c r="H385" s="36" t="s">
        <v>876</v>
      </c>
      <c r="I385" s="36" t="s">
        <v>845</v>
      </c>
      <c r="J385" s="45">
        <v>0</v>
      </c>
    </row>
    <row r="386" spans="1:10" ht="76.5" hidden="1" x14ac:dyDescent="0.3">
      <c r="A386" s="35" t="s">
        <v>672</v>
      </c>
      <c r="B386" s="35" t="s">
        <v>798</v>
      </c>
      <c r="C386" s="36" t="s">
        <v>799</v>
      </c>
      <c r="D386" s="36" t="s">
        <v>842</v>
      </c>
      <c r="E386" s="35" t="s">
        <v>50</v>
      </c>
      <c r="F386" s="75" t="s">
        <v>1637</v>
      </c>
      <c r="G386" s="37" t="s">
        <v>877</v>
      </c>
      <c r="H386" s="36" t="s">
        <v>878</v>
      </c>
      <c r="I386" s="36" t="s">
        <v>845</v>
      </c>
      <c r="J386" s="45">
        <v>2</v>
      </c>
    </row>
    <row r="387" spans="1:10" ht="51" hidden="1" x14ac:dyDescent="0.3">
      <c r="A387" s="35" t="s">
        <v>672</v>
      </c>
      <c r="B387" s="35" t="s">
        <v>879</v>
      </c>
      <c r="C387" s="36" t="s">
        <v>880</v>
      </c>
      <c r="D387" s="36" t="s">
        <v>881</v>
      </c>
      <c r="E387" s="35" t="s">
        <v>604</v>
      </c>
      <c r="F387" s="75" t="s">
        <v>1638</v>
      </c>
      <c r="G387" s="37" t="s">
        <v>882</v>
      </c>
      <c r="H387" s="36" t="s">
        <v>883</v>
      </c>
      <c r="I387" s="36" t="s">
        <v>103</v>
      </c>
      <c r="J387" s="45">
        <v>100</v>
      </c>
    </row>
    <row r="388" spans="1:10" ht="63.75" hidden="1" x14ac:dyDescent="0.3">
      <c r="A388" s="35" t="s">
        <v>672</v>
      </c>
      <c r="B388" s="35" t="s">
        <v>879</v>
      </c>
      <c r="C388" s="36" t="s">
        <v>880</v>
      </c>
      <c r="D388" s="36" t="s">
        <v>881</v>
      </c>
      <c r="E388" s="35" t="s">
        <v>604</v>
      </c>
      <c r="F388" s="75" t="s">
        <v>1639</v>
      </c>
      <c r="G388" s="37" t="s">
        <v>884</v>
      </c>
      <c r="H388" s="36" t="s">
        <v>885</v>
      </c>
      <c r="I388" s="36" t="s">
        <v>103</v>
      </c>
      <c r="J388" s="45">
        <v>54</v>
      </c>
    </row>
    <row r="389" spans="1:10" ht="51" hidden="1" x14ac:dyDescent="0.3">
      <c r="A389" s="35" t="s">
        <v>672</v>
      </c>
      <c r="B389" s="35" t="s">
        <v>879</v>
      </c>
      <c r="C389" s="36" t="s">
        <v>880</v>
      </c>
      <c r="D389" s="36" t="s">
        <v>881</v>
      </c>
      <c r="E389" s="35" t="s">
        <v>604</v>
      </c>
      <c r="F389" s="75" t="s">
        <v>1640</v>
      </c>
      <c r="G389" s="37" t="s">
        <v>886</v>
      </c>
      <c r="H389" s="36" t="s">
        <v>887</v>
      </c>
      <c r="I389" s="36" t="s">
        <v>103</v>
      </c>
      <c r="J389" s="45">
        <v>0</v>
      </c>
    </row>
    <row r="390" spans="1:10" ht="76.5" hidden="1" x14ac:dyDescent="0.3">
      <c r="A390" s="35" t="s">
        <v>672</v>
      </c>
      <c r="B390" s="35" t="s">
        <v>879</v>
      </c>
      <c r="C390" s="36" t="s">
        <v>880</v>
      </c>
      <c r="D390" s="36" t="s">
        <v>881</v>
      </c>
      <c r="E390" s="35" t="s">
        <v>604</v>
      </c>
      <c r="F390" s="75" t="s">
        <v>1641</v>
      </c>
      <c r="G390" s="37" t="s">
        <v>888</v>
      </c>
      <c r="H390" s="36" t="s">
        <v>889</v>
      </c>
      <c r="I390" s="36" t="s">
        <v>103</v>
      </c>
      <c r="J390" s="45"/>
    </row>
    <row r="391" spans="1:10" ht="38.25" hidden="1" x14ac:dyDescent="0.3">
      <c r="A391" s="35" t="s">
        <v>672</v>
      </c>
      <c r="B391" s="35" t="s">
        <v>879</v>
      </c>
      <c r="C391" s="36" t="s">
        <v>880</v>
      </c>
      <c r="D391" s="36" t="s">
        <v>881</v>
      </c>
      <c r="E391" s="35" t="s">
        <v>604</v>
      </c>
      <c r="F391" s="75" t="s">
        <v>1642</v>
      </c>
      <c r="G391" s="37" t="s">
        <v>890</v>
      </c>
      <c r="H391" s="36" t="s">
        <v>891</v>
      </c>
      <c r="I391" s="36" t="s">
        <v>103</v>
      </c>
      <c r="J391" s="47">
        <v>35</v>
      </c>
    </row>
    <row r="392" spans="1:10" ht="38.25" hidden="1" x14ac:dyDescent="0.3">
      <c r="A392" s="35" t="s">
        <v>672</v>
      </c>
      <c r="B392" s="35" t="s">
        <v>879</v>
      </c>
      <c r="C392" s="36" t="s">
        <v>880</v>
      </c>
      <c r="D392" s="36" t="s">
        <v>881</v>
      </c>
      <c r="E392" s="35" t="s">
        <v>604</v>
      </c>
      <c r="F392" s="75" t="s">
        <v>1643</v>
      </c>
      <c r="G392" s="37" t="s">
        <v>892</v>
      </c>
      <c r="H392" s="36" t="s">
        <v>893</v>
      </c>
      <c r="I392" s="36" t="s">
        <v>103</v>
      </c>
      <c r="J392" s="47">
        <v>15</v>
      </c>
    </row>
    <row r="393" spans="1:10" ht="76.5" hidden="1" x14ac:dyDescent="0.3">
      <c r="A393" s="35" t="s">
        <v>672</v>
      </c>
      <c r="B393" s="35" t="s">
        <v>879</v>
      </c>
      <c r="C393" s="36" t="s">
        <v>880</v>
      </c>
      <c r="D393" s="36" t="s">
        <v>881</v>
      </c>
      <c r="E393" s="35" t="s">
        <v>604</v>
      </c>
      <c r="F393" s="75" t="s">
        <v>1644</v>
      </c>
      <c r="G393" s="37" t="s">
        <v>894</v>
      </c>
      <c r="H393" s="36" t="s">
        <v>895</v>
      </c>
      <c r="I393" s="36" t="s">
        <v>103</v>
      </c>
      <c r="J393" s="47">
        <v>0</v>
      </c>
    </row>
    <row r="394" spans="1:10" ht="63.75" hidden="1" x14ac:dyDescent="0.3">
      <c r="A394" s="35" t="s">
        <v>672</v>
      </c>
      <c r="B394" s="35" t="s">
        <v>879</v>
      </c>
      <c r="C394" s="36" t="s">
        <v>880</v>
      </c>
      <c r="D394" s="36" t="s">
        <v>896</v>
      </c>
      <c r="E394" s="35" t="s">
        <v>604</v>
      </c>
      <c r="F394" s="75" t="s">
        <v>1645</v>
      </c>
      <c r="G394" s="37" t="s">
        <v>897</v>
      </c>
      <c r="H394" s="36" t="s">
        <v>898</v>
      </c>
      <c r="I394" s="36" t="s">
        <v>103</v>
      </c>
      <c r="J394" s="45">
        <v>600</v>
      </c>
    </row>
    <row r="395" spans="1:10" ht="38.25" hidden="1" x14ac:dyDescent="0.3">
      <c r="A395" s="35" t="s">
        <v>672</v>
      </c>
      <c r="B395" s="35" t="s">
        <v>879</v>
      </c>
      <c r="C395" s="36" t="s">
        <v>880</v>
      </c>
      <c r="D395" s="36" t="s">
        <v>896</v>
      </c>
      <c r="E395" s="35" t="s">
        <v>604</v>
      </c>
      <c r="F395" s="75" t="s">
        <v>1646</v>
      </c>
      <c r="G395" s="37" t="s">
        <v>899</v>
      </c>
      <c r="H395" s="36" t="s">
        <v>900</v>
      </c>
      <c r="I395" s="36" t="s">
        <v>103</v>
      </c>
      <c r="J395" s="45">
        <v>1</v>
      </c>
    </row>
    <row r="396" spans="1:10" ht="38.25" hidden="1" x14ac:dyDescent="0.3">
      <c r="A396" s="35" t="s">
        <v>672</v>
      </c>
      <c r="B396" s="35" t="s">
        <v>879</v>
      </c>
      <c r="C396" s="36" t="s">
        <v>880</v>
      </c>
      <c r="D396" s="36" t="s">
        <v>896</v>
      </c>
      <c r="E396" s="35" t="s">
        <v>50</v>
      </c>
      <c r="F396" s="75" t="s">
        <v>1647</v>
      </c>
      <c r="G396" s="37" t="s">
        <v>901</v>
      </c>
      <c r="H396" s="36" t="s">
        <v>902</v>
      </c>
      <c r="I396" s="36" t="s">
        <v>103</v>
      </c>
      <c r="J396" s="45">
        <v>0</v>
      </c>
    </row>
    <row r="397" spans="1:10" ht="38.25" hidden="1" x14ac:dyDescent="0.3">
      <c r="A397" s="35" t="s">
        <v>672</v>
      </c>
      <c r="B397" s="35" t="s">
        <v>879</v>
      </c>
      <c r="C397" s="36" t="s">
        <v>880</v>
      </c>
      <c r="D397" s="36" t="s">
        <v>896</v>
      </c>
      <c r="E397" s="35" t="s">
        <v>604</v>
      </c>
      <c r="F397" s="75" t="s">
        <v>1648</v>
      </c>
      <c r="G397" s="37" t="s">
        <v>903</v>
      </c>
      <c r="H397" s="36" t="s">
        <v>904</v>
      </c>
      <c r="I397" s="36" t="s">
        <v>103</v>
      </c>
      <c r="J397" s="45">
        <v>1</v>
      </c>
    </row>
    <row r="398" spans="1:10" ht="89.25" hidden="1" x14ac:dyDescent="0.3">
      <c r="A398" s="35" t="s">
        <v>672</v>
      </c>
      <c r="B398" s="35" t="s">
        <v>879</v>
      </c>
      <c r="C398" s="36" t="s">
        <v>880</v>
      </c>
      <c r="D398" s="36" t="s">
        <v>896</v>
      </c>
      <c r="E398" s="35" t="s">
        <v>50</v>
      </c>
      <c r="F398" s="75" t="s">
        <v>1649</v>
      </c>
      <c r="G398" s="37" t="s">
        <v>905</v>
      </c>
      <c r="H398" s="36" t="s">
        <v>906</v>
      </c>
      <c r="I398" s="36" t="s">
        <v>103</v>
      </c>
      <c r="J398" s="45">
        <v>0</v>
      </c>
    </row>
    <row r="399" spans="1:10" ht="63.75" hidden="1" x14ac:dyDescent="0.3">
      <c r="A399" s="35" t="s">
        <v>672</v>
      </c>
      <c r="B399" s="35" t="s">
        <v>879</v>
      </c>
      <c r="C399" s="36" t="s">
        <v>880</v>
      </c>
      <c r="D399" s="36" t="s">
        <v>896</v>
      </c>
      <c r="E399" s="35" t="s">
        <v>604</v>
      </c>
      <c r="F399" s="75" t="s">
        <v>1650</v>
      </c>
      <c r="G399" s="37" t="s">
        <v>907</v>
      </c>
      <c r="H399" s="36" t="s">
        <v>908</v>
      </c>
      <c r="I399" s="36" t="s">
        <v>103</v>
      </c>
      <c r="J399" s="45">
        <v>80</v>
      </c>
    </row>
    <row r="400" spans="1:10" ht="38.25" hidden="1" x14ac:dyDescent="0.3">
      <c r="A400" s="35" t="s">
        <v>672</v>
      </c>
      <c r="B400" s="35" t="s">
        <v>879</v>
      </c>
      <c r="C400" s="36" t="s">
        <v>880</v>
      </c>
      <c r="D400" s="36" t="s">
        <v>896</v>
      </c>
      <c r="E400" s="35" t="s">
        <v>604</v>
      </c>
      <c r="F400" s="75" t="s">
        <v>1651</v>
      </c>
      <c r="G400" s="37" t="s">
        <v>909</v>
      </c>
      <c r="H400" s="36" t="s">
        <v>910</v>
      </c>
      <c r="I400" s="36" t="s">
        <v>103</v>
      </c>
      <c r="J400" s="45"/>
    </row>
    <row r="401" spans="1:10" ht="63.75" hidden="1" x14ac:dyDescent="0.3">
      <c r="A401" s="35" t="s">
        <v>672</v>
      </c>
      <c r="B401" s="35" t="s">
        <v>879</v>
      </c>
      <c r="C401" s="36" t="s">
        <v>880</v>
      </c>
      <c r="D401" s="36" t="s">
        <v>896</v>
      </c>
      <c r="E401" s="35" t="s">
        <v>50</v>
      </c>
      <c r="F401" s="75" t="s">
        <v>1652</v>
      </c>
      <c r="G401" s="37" t="s">
        <v>911</v>
      </c>
      <c r="H401" s="36" t="s">
        <v>912</v>
      </c>
      <c r="I401" s="36" t="s">
        <v>103</v>
      </c>
      <c r="J401" s="45"/>
    </row>
    <row r="402" spans="1:10" ht="51" hidden="1" x14ac:dyDescent="0.3">
      <c r="A402" s="35" t="s">
        <v>672</v>
      </c>
      <c r="B402" s="35" t="s">
        <v>879</v>
      </c>
      <c r="C402" s="36" t="s">
        <v>880</v>
      </c>
      <c r="D402" s="36" t="s">
        <v>896</v>
      </c>
      <c r="E402" s="35" t="s">
        <v>50</v>
      </c>
      <c r="F402" s="75" t="s">
        <v>1653</v>
      </c>
      <c r="G402" s="37" t="s">
        <v>913</v>
      </c>
      <c r="H402" s="36" t="s">
        <v>914</v>
      </c>
      <c r="I402" s="36" t="s">
        <v>103</v>
      </c>
      <c r="J402" s="45">
        <v>0</v>
      </c>
    </row>
    <row r="403" spans="1:10" ht="51" hidden="1" x14ac:dyDescent="0.3">
      <c r="A403" s="35" t="s">
        <v>672</v>
      </c>
      <c r="B403" s="35" t="s">
        <v>879</v>
      </c>
      <c r="C403" s="36" t="s">
        <v>880</v>
      </c>
      <c r="D403" s="36" t="s">
        <v>896</v>
      </c>
      <c r="E403" s="35" t="s">
        <v>50</v>
      </c>
      <c r="F403" s="75" t="s">
        <v>1654</v>
      </c>
      <c r="G403" s="37" t="s">
        <v>915</v>
      </c>
      <c r="H403" s="36" t="s">
        <v>916</v>
      </c>
      <c r="I403" s="36" t="s">
        <v>103</v>
      </c>
      <c r="J403" s="45">
        <v>0</v>
      </c>
    </row>
    <row r="404" spans="1:10" ht="76.5" hidden="1" x14ac:dyDescent="0.3">
      <c r="A404" s="35" t="s">
        <v>672</v>
      </c>
      <c r="B404" s="35" t="s">
        <v>879</v>
      </c>
      <c r="C404" s="36" t="s">
        <v>880</v>
      </c>
      <c r="D404" s="36" t="s">
        <v>896</v>
      </c>
      <c r="E404" s="35" t="s">
        <v>50</v>
      </c>
      <c r="F404" s="75" t="s">
        <v>1655</v>
      </c>
      <c r="G404" s="37" t="s">
        <v>917</v>
      </c>
      <c r="H404" s="36" t="s">
        <v>918</v>
      </c>
      <c r="I404" s="36" t="s">
        <v>103</v>
      </c>
      <c r="J404" s="45"/>
    </row>
    <row r="405" spans="1:10" ht="38.25" hidden="1" x14ac:dyDescent="0.3">
      <c r="A405" s="35" t="s">
        <v>672</v>
      </c>
      <c r="B405" s="35" t="s">
        <v>879</v>
      </c>
      <c r="C405" s="36" t="s">
        <v>880</v>
      </c>
      <c r="D405" s="36" t="s">
        <v>896</v>
      </c>
      <c r="E405" s="35" t="s">
        <v>50</v>
      </c>
      <c r="F405" s="75" t="s">
        <v>1656</v>
      </c>
      <c r="G405" s="37" t="s">
        <v>919</v>
      </c>
      <c r="H405" s="36" t="s">
        <v>920</v>
      </c>
      <c r="I405" s="36" t="s">
        <v>103</v>
      </c>
      <c r="J405" s="45">
        <v>0</v>
      </c>
    </row>
    <row r="406" spans="1:10" ht="82.5" hidden="1" x14ac:dyDescent="0.3">
      <c r="A406" s="35" t="s">
        <v>672</v>
      </c>
      <c r="B406" s="35" t="s">
        <v>879</v>
      </c>
      <c r="C406" s="36" t="s">
        <v>880</v>
      </c>
      <c r="D406" s="36" t="s">
        <v>896</v>
      </c>
      <c r="E406" s="35" t="s">
        <v>50</v>
      </c>
      <c r="F406" s="75" t="s">
        <v>1657</v>
      </c>
      <c r="G406" s="54" t="s">
        <v>1184</v>
      </c>
      <c r="H406" s="55" t="s">
        <v>1181</v>
      </c>
      <c r="I406" s="56" t="s">
        <v>1182</v>
      </c>
      <c r="J406" s="45">
        <v>0</v>
      </c>
    </row>
    <row r="407" spans="1:10" ht="38.25" hidden="1" x14ac:dyDescent="0.3">
      <c r="A407" s="35" t="s">
        <v>672</v>
      </c>
      <c r="B407" s="35" t="s">
        <v>879</v>
      </c>
      <c r="C407" s="36" t="s">
        <v>880</v>
      </c>
      <c r="D407" s="36" t="s">
        <v>896</v>
      </c>
      <c r="E407" s="35" t="s">
        <v>50</v>
      </c>
      <c r="F407" s="75" t="s">
        <v>1658</v>
      </c>
      <c r="G407" s="37" t="s">
        <v>921</v>
      </c>
      <c r="H407" s="36" t="s">
        <v>922</v>
      </c>
      <c r="I407" s="36" t="s">
        <v>923</v>
      </c>
      <c r="J407" s="45">
        <v>0</v>
      </c>
    </row>
    <row r="408" spans="1:10" ht="51" hidden="1" x14ac:dyDescent="0.3">
      <c r="A408" s="35" t="s">
        <v>672</v>
      </c>
      <c r="B408" s="35" t="s">
        <v>879</v>
      </c>
      <c r="C408" s="36" t="s">
        <v>880</v>
      </c>
      <c r="D408" s="36" t="s">
        <v>896</v>
      </c>
      <c r="E408" s="35" t="s">
        <v>50</v>
      </c>
      <c r="F408" s="75" t="s">
        <v>1659</v>
      </c>
      <c r="G408" s="37" t="s">
        <v>924</v>
      </c>
      <c r="H408" s="36" t="s">
        <v>925</v>
      </c>
      <c r="I408" s="36" t="s">
        <v>103</v>
      </c>
      <c r="J408" s="45">
        <v>0</v>
      </c>
    </row>
    <row r="409" spans="1:10" ht="51" hidden="1" x14ac:dyDescent="0.3">
      <c r="A409" s="35" t="s">
        <v>926</v>
      </c>
      <c r="B409" s="35" t="s">
        <v>927</v>
      </c>
      <c r="C409" s="36" t="s">
        <v>928</v>
      </c>
      <c r="D409" s="36" t="s">
        <v>929</v>
      </c>
      <c r="E409" s="35" t="s">
        <v>50</v>
      </c>
      <c r="F409" s="75" t="s">
        <v>1660</v>
      </c>
      <c r="G409" s="37" t="s">
        <v>930</v>
      </c>
      <c r="H409" s="36" t="s">
        <v>931</v>
      </c>
      <c r="I409" s="36" t="s">
        <v>932</v>
      </c>
      <c r="J409" s="45">
        <v>0</v>
      </c>
    </row>
    <row r="410" spans="1:10" ht="51" hidden="1" x14ac:dyDescent="0.3">
      <c r="A410" s="35" t="s">
        <v>926</v>
      </c>
      <c r="B410" s="35" t="s">
        <v>927</v>
      </c>
      <c r="C410" s="36" t="s">
        <v>928</v>
      </c>
      <c r="D410" s="36" t="s">
        <v>929</v>
      </c>
      <c r="E410" s="35" t="s">
        <v>50</v>
      </c>
      <c r="F410" s="75" t="s">
        <v>1661</v>
      </c>
      <c r="G410" s="37" t="s">
        <v>933</v>
      </c>
      <c r="H410" s="36" t="s">
        <v>99</v>
      </c>
      <c r="I410" s="36" t="s">
        <v>57</v>
      </c>
      <c r="J410" s="45">
        <v>0</v>
      </c>
    </row>
    <row r="411" spans="1:10" ht="89.25" hidden="1" x14ac:dyDescent="0.3">
      <c r="A411" s="35" t="s">
        <v>926</v>
      </c>
      <c r="B411" s="35" t="s">
        <v>927</v>
      </c>
      <c r="C411" s="36" t="s">
        <v>928</v>
      </c>
      <c r="D411" s="36" t="s">
        <v>929</v>
      </c>
      <c r="E411" s="35" t="s">
        <v>50</v>
      </c>
      <c r="F411" s="75" t="s">
        <v>1662</v>
      </c>
      <c r="G411" s="37" t="s">
        <v>934</v>
      </c>
      <c r="H411" s="36" t="s">
        <v>935</v>
      </c>
      <c r="I411" s="36" t="s">
        <v>936</v>
      </c>
      <c r="J411" s="45">
        <v>1</v>
      </c>
    </row>
    <row r="412" spans="1:10" ht="51" hidden="1" x14ac:dyDescent="0.3">
      <c r="A412" s="35" t="s">
        <v>926</v>
      </c>
      <c r="B412" s="35" t="s">
        <v>927</v>
      </c>
      <c r="C412" s="36" t="s">
        <v>928</v>
      </c>
      <c r="D412" s="36" t="s">
        <v>929</v>
      </c>
      <c r="E412" s="35" t="s">
        <v>50</v>
      </c>
      <c r="F412" s="75" t="s">
        <v>1663</v>
      </c>
      <c r="G412" s="37" t="s">
        <v>937</v>
      </c>
      <c r="H412" s="36" t="s">
        <v>938</v>
      </c>
      <c r="I412" s="36" t="s">
        <v>597</v>
      </c>
      <c r="J412" s="45">
        <v>2</v>
      </c>
    </row>
    <row r="413" spans="1:10" ht="51" hidden="1" x14ac:dyDescent="0.3">
      <c r="A413" s="35" t="s">
        <v>926</v>
      </c>
      <c r="B413" s="35" t="s">
        <v>927</v>
      </c>
      <c r="C413" s="36" t="s">
        <v>928</v>
      </c>
      <c r="D413" s="36" t="s">
        <v>929</v>
      </c>
      <c r="E413" s="35" t="s">
        <v>50</v>
      </c>
      <c r="F413" s="75" t="s">
        <v>1664</v>
      </c>
      <c r="G413" s="37" t="s">
        <v>939</v>
      </c>
      <c r="H413" s="36" t="s">
        <v>940</v>
      </c>
      <c r="I413" s="36" t="s">
        <v>57</v>
      </c>
      <c r="J413" s="45">
        <v>0</v>
      </c>
    </row>
    <row r="414" spans="1:10" ht="89.25" hidden="1" x14ac:dyDescent="0.3">
      <c r="A414" s="35" t="s">
        <v>926</v>
      </c>
      <c r="B414" s="35" t="s">
        <v>927</v>
      </c>
      <c r="C414" s="36" t="s">
        <v>928</v>
      </c>
      <c r="D414" s="36" t="s">
        <v>929</v>
      </c>
      <c r="E414" s="35" t="s">
        <v>50</v>
      </c>
      <c r="F414" s="75" t="s">
        <v>1665</v>
      </c>
      <c r="G414" s="37" t="s">
        <v>941</v>
      </c>
      <c r="H414" s="36" t="s">
        <v>942</v>
      </c>
      <c r="I414" s="36" t="s">
        <v>53</v>
      </c>
      <c r="J414" s="45">
        <v>12</v>
      </c>
    </row>
    <row r="415" spans="1:10" ht="51" hidden="1" x14ac:dyDescent="0.3">
      <c r="A415" s="35" t="s">
        <v>926</v>
      </c>
      <c r="B415" s="35" t="s">
        <v>927</v>
      </c>
      <c r="C415" s="36" t="s">
        <v>928</v>
      </c>
      <c r="D415" s="36" t="s">
        <v>929</v>
      </c>
      <c r="E415" s="35" t="s">
        <v>50</v>
      </c>
      <c r="F415" s="75" t="s">
        <v>1666</v>
      </c>
      <c r="G415" s="37" t="s">
        <v>943</v>
      </c>
      <c r="H415" s="36" t="s">
        <v>944</v>
      </c>
      <c r="I415" s="36" t="s">
        <v>53</v>
      </c>
      <c r="J415" s="47">
        <v>0</v>
      </c>
    </row>
    <row r="416" spans="1:10" ht="51" hidden="1" x14ac:dyDescent="0.3">
      <c r="A416" s="35" t="s">
        <v>926</v>
      </c>
      <c r="B416" s="35" t="s">
        <v>927</v>
      </c>
      <c r="C416" s="36" t="s">
        <v>928</v>
      </c>
      <c r="D416" s="36" t="s">
        <v>929</v>
      </c>
      <c r="E416" s="35" t="s">
        <v>50</v>
      </c>
      <c r="F416" s="75" t="s">
        <v>1667</v>
      </c>
      <c r="G416" s="37" t="s">
        <v>945</v>
      </c>
      <c r="H416" s="36" t="s">
        <v>946</v>
      </c>
      <c r="I416" s="36" t="s">
        <v>53</v>
      </c>
      <c r="J416" s="47">
        <v>0</v>
      </c>
    </row>
    <row r="417" spans="1:10" ht="51" hidden="1" x14ac:dyDescent="0.3">
      <c r="A417" s="35" t="s">
        <v>926</v>
      </c>
      <c r="B417" s="35" t="s">
        <v>927</v>
      </c>
      <c r="C417" s="36" t="s">
        <v>928</v>
      </c>
      <c r="D417" s="36" t="s">
        <v>929</v>
      </c>
      <c r="E417" s="35" t="s">
        <v>50</v>
      </c>
      <c r="F417" s="75" t="s">
        <v>1668</v>
      </c>
      <c r="G417" s="37" t="s">
        <v>947</v>
      </c>
      <c r="H417" s="36" t="s">
        <v>948</v>
      </c>
      <c r="I417" s="36" t="s">
        <v>53</v>
      </c>
      <c r="J417" s="57">
        <v>1</v>
      </c>
    </row>
    <row r="418" spans="1:10" ht="51" hidden="1" x14ac:dyDescent="0.3">
      <c r="A418" s="35" t="s">
        <v>926</v>
      </c>
      <c r="B418" s="35" t="s">
        <v>927</v>
      </c>
      <c r="C418" s="36" t="s">
        <v>928</v>
      </c>
      <c r="D418" s="36" t="s">
        <v>929</v>
      </c>
      <c r="E418" s="35" t="s">
        <v>50</v>
      </c>
      <c r="F418" s="75" t="s">
        <v>1669</v>
      </c>
      <c r="G418" s="37" t="s">
        <v>949</v>
      </c>
      <c r="H418" s="36" t="s">
        <v>950</v>
      </c>
      <c r="I418" s="36" t="s">
        <v>53</v>
      </c>
      <c r="J418" s="46"/>
    </row>
    <row r="419" spans="1:10" ht="51" hidden="1" x14ac:dyDescent="0.3">
      <c r="A419" s="35" t="s">
        <v>926</v>
      </c>
      <c r="B419" s="35" t="s">
        <v>927</v>
      </c>
      <c r="C419" s="36" t="s">
        <v>928</v>
      </c>
      <c r="D419" s="36" t="s">
        <v>951</v>
      </c>
      <c r="E419" s="35" t="s">
        <v>50</v>
      </c>
      <c r="F419" s="75" t="s">
        <v>1670</v>
      </c>
      <c r="G419" s="37" t="s">
        <v>952</v>
      </c>
      <c r="H419" s="36" t="s">
        <v>953</v>
      </c>
      <c r="I419" s="36" t="s">
        <v>954</v>
      </c>
      <c r="J419" s="47">
        <v>0</v>
      </c>
    </row>
    <row r="420" spans="1:10" ht="63.75" hidden="1" x14ac:dyDescent="0.3">
      <c r="A420" s="35" t="s">
        <v>926</v>
      </c>
      <c r="B420" s="35" t="s">
        <v>927</v>
      </c>
      <c r="C420" s="36" t="s">
        <v>928</v>
      </c>
      <c r="D420" s="36" t="s">
        <v>951</v>
      </c>
      <c r="E420" s="35" t="s">
        <v>50</v>
      </c>
      <c r="F420" s="75" t="s">
        <v>1671</v>
      </c>
      <c r="G420" s="37" t="s">
        <v>955</v>
      </c>
      <c r="H420" s="36" t="s">
        <v>956</v>
      </c>
      <c r="I420" s="36" t="s">
        <v>954</v>
      </c>
      <c r="J420" s="47">
        <v>0</v>
      </c>
    </row>
    <row r="421" spans="1:10" ht="51" hidden="1" x14ac:dyDescent="0.3">
      <c r="A421" s="35" t="s">
        <v>926</v>
      </c>
      <c r="B421" s="35" t="s">
        <v>927</v>
      </c>
      <c r="C421" s="36" t="s">
        <v>928</v>
      </c>
      <c r="D421" s="36" t="s">
        <v>951</v>
      </c>
      <c r="E421" s="35" t="s">
        <v>50</v>
      </c>
      <c r="F421" s="75" t="s">
        <v>1672</v>
      </c>
      <c r="G421" s="37" t="s">
        <v>957</v>
      </c>
      <c r="H421" s="36" t="s">
        <v>958</v>
      </c>
      <c r="I421" s="36" t="s">
        <v>954</v>
      </c>
      <c r="J421" s="45">
        <v>0</v>
      </c>
    </row>
    <row r="422" spans="1:10" ht="51" hidden="1" x14ac:dyDescent="0.3">
      <c r="A422" s="35" t="s">
        <v>926</v>
      </c>
      <c r="B422" s="35" t="s">
        <v>927</v>
      </c>
      <c r="C422" s="36" t="s">
        <v>928</v>
      </c>
      <c r="D422" s="36" t="s">
        <v>951</v>
      </c>
      <c r="E422" s="35" t="s">
        <v>50</v>
      </c>
      <c r="F422" s="75" t="s">
        <v>1673</v>
      </c>
      <c r="G422" s="37" t="s">
        <v>959</v>
      </c>
      <c r="H422" s="36" t="s">
        <v>960</v>
      </c>
      <c r="I422" s="36" t="s">
        <v>954</v>
      </c>
      <c r="J422" s="45">
        <v>0</v>
      </c>
    </row>
    <row r="423" spans="1:10" ht="51" hidden="1" x14ac:dyDescent="0.3">
      <c r="A423" s="35" t="s">
        <v>926</v>
      </c>
      <c r="B423" s="35" t="s">
        <v>927</v>
      </c>
      <c r="C423" s="36" t="s">
        <v>928</v>
      </c>
      <c r="D423" s="36" t="s">
        <v>951</v>
      </c>
      <c r="E423" s="35" t="s">
        <v>50</v>
      </c>
      <c r="F423" s="75" t="s">
        <v>1674</v>
      </c>
      <c r="G423" s="37" t="s">
        <v>961</v>
      </c>
      <c r="H423" s="36" t="s">
        <v>962</v>
      </c>
      <c r="I423" s="36" t="s">
        <v>954</v>
      </c>
      <c r="J423" s="47">
        <v>0</v>
      </c>
    </row>
    <row r="424" spans="1:10" ht="51" hidden="1" x14ac:dyDescent="0.3">
      <c r="A424" s="35" t="s">
        <v>926</v>
      </c>
      <c r="B424" s="35" t="s">
        <v>927</v>
      </c>
      <c r="C424" s="36" t="s">
        <v>928</v>
      </c>
      <c r="D424" s="36" t="s">
        <v>963</v>
      </c>
      <c r="E424" s="35" t="s">
        <v>50</v>
      </c>
      <c r="F424" s="75" t="s">
        <v>1675</v>
      </c>
      <c r="G424" s="37" t="s">
        <v>964</v>
      </c>
      <c r="H424" s="36" t="s">
        <v>965</v>
      </c>
      <c r="I424" s="36" t="s">
        <v>966</v>
      </c>
      <c r="J424" s="45">
        <v>0</v>
      </c>
    </row>
    <row r="425" spans="1:10" ht="51" hidden="1" x14ac:dyDescent="0.3">
      <c r="A425" s="35" t="s">
        <v>926</v>
      </c>
      <c r="B425" s="35" t="s">
        <v>927</v>
      </c>
      <c r="C425" s="36" t="s">
        <v>928</v>
      </c>
      <c r="D425" s="36" t="s">
        <v>963</v>
      </c>
      <c r="E425" s="35" t="s">
        <v>50</v>
      </c>
      <c r="F425" s="75" t="s">
        <v>1676</v>
      </c>
      <c r="G425" s="37" t="s">
        <v>967</v>
      </c>
      <c r="H425" s="36" t="s">
        <v>968</v>
      </c>
      <c r="I425" s="36" t="s">
        <v>966</v>
      </c>
      <c r="J425" s="45">
        <v>28864.554365430002</v>
      </c>
    </row>
    <row r="426" spans="1:10" ht="76.5" hidden="1" x14ac:dyDescent="0.3">
      <c r="A426" s="35" t="s">
        <v>926</v>
      </c>
      <c r="B426" s="35" t="s">
        <v>927</v>
      </c>
      <c r="C426" s="36" t="s">
        <v>928</v>
      </c>
      <c r="D426" s="36" t="s">
        <v>969</v>
      </c>
      <c r="E426" s="35" t="s">
        <v>50</v>
      </c>
      <c r="F426" s="75" t="s">
        <v>1677</v>
      </c>
      <c r="G426" s="37" t="s">
        <v>970</v>
      </c>
      <c r="H426" s="36" t="s">
        <v>971</v>
      </c>
      <c r="I426" s="36" t="s">
        <v>932</v>
      </c>
      <c r="J426" s="45">
        <v>3</v>
      </c>
    </row>
    <row r="427" spans="1:10" ht="51" hidden="1" x14ac:dyDescent="0.3">
      <c r="A427" s="35" t="s">
        <v>926</v>
      </c>
      <c r="B427" s="35" t="s">
        <v>927</v>
      </c>
      <c r="C427" s="36" t="s">
        <v>928</v>
      </c>
      <c r="D427" s="36" t="s">
        <v>969</v>
      </c>
      <c r="E427" s="35" t="s">
        <v>50</v>
      </c>
      <c r="F427" s="75" t="s">
        <v>1678</v>
      </c>
      <c r="G427" s="37" t="s">
        <v>972</v>
      </c>
      <c r="H427" s="36" t="s">
        <v>973</v>
      </c>
      <c r="I427" s="36" t="s">
        <v>974</v>
      </c>
      <c r="J427" s="45">
        <v>3</v>
      </c>
    </row>
    <row r="428" spans="1:10" ht="114.75" hidden="1" x14ac:dyDescent="0.3">
      <c r="A428" s="35" t="s">
        <v>926</v>
      </c>
      <c r="B428" s="35" t="s">
        <v>927</v>
      </c>
      <c r="C428" s="36" t="s">
        <v>928</v>
      </c>
      <c r="D428" s="36" t="s">
        <v>969</v>
      </c>
      <c r="E428" s="35" t="s">
        <v>50</v>
      </c>
      <c r="F428" s="75" t="s">
        <v>1679</v>
      </c>
      <c r="G428" s="37" t="s">
        <v>975</v>
      </c>
      <c r="H428" s="36" t="s">
        <v>976</v>
      </c>
      <c r="I428" s="36" t="s">
        <v>974</v>
      </c>
      <c r="J428" s="45">
        <v>2</v>
      </c>
    </row>
    <row r="429" spans="1:10" ht="76.5" hidden="1" x14ac:dyDescent="0.3">
      <c r="A429" s="35" t="s">
        <v>926</v>
      </c>
      <c r="B429" s="35" t="s">
        <v>927</v>
      </c>
      <c r="C429" s="36" t="s">
        <v>928</v>
      </c>
      <c r="D429" s="36" t="s">
        <v>969</v>
      </c>
      <c r="E429" s="35" t="s">
        <v>152</v>
      </c>
      <c r="F429" s="75" t="s">
        <v>1680</v>
      </c>
      <c r="G429" s="37" t="s">
        <v>977</v>
      </c>
      <c r="H429" s="36" t="s">
        <v>978</v>
      </c>
      <c r="I429" s="36" t="s">
        <v>974</v>
      </c>
      <c r="J429" s="45">
        <v>5</v>
      </c>
    </row>
    <row r="430" spans="1:10" ht="51" hidden="1" x14ac:dyDescent="0.3">
      <c r="A430" s="35" t="s">
        <v>926</v>
      </c>
      <c r="B430" s="35" t="s">
        <v>927</v>
      </c>
      <c r="C430" s="36" t="s">
        <v>928</v>
      </c>
      <c r="D430" s="36" t="s">
        <v>969</v>
      </c>
      <c r="E430" s="35" t="s">
        <v>50</v>
      </c>
      <c r="F430" s="75" t="s">
        <v>1681</v>
      </c>
      <c r="G430" s="37" t="s">
        <v>979</v>
      </c>
      <c r="H430" s="36" t="s">
        <v>980</v>
      </c>
      <c r="I430" s="36" t="s">
        <v>932</v>
      </c>
      <c r="J430" s="45"/>
    </row>
    <row r="431" spans="1:10" ht="63.75" hidden="1" x14ac:dyDescent="0.3">
      <c r="A431" s="35" t="s">
        <v>926</v>
      </c>
      <c r="B431" s="35" t="s">
        <v>927</v>
      </c>
      <c r="C431" s="36" t="s">
        <v>928</v>
      </c>
      <c r="D431" s="36" t="s">
        <v>969</v>
      </c>
      <c r="E431" s="35" t="s">
        <v>50</v>
      </c>
      <c r="F431" s="75" t="s">
        <v>1682</v>
      </c>
      <c r="G431" s="37" t="s">
        <v>981</v>
      </c>
      <c r="H431" s="36" t="s">
        <v>982</v>
      </c>
      <c r="I431" s="36" t="s">
        <v>932</v>
      </c>
      <c r="J431" s="45"/>
    </row>
    <row r="432" spans="1:10" ht="114.75" hidden="1" x14ac:dyDescent="0.3">
      <c r="A432" s="35" t="s">
        <v>926</v>
      </c>
      <c r="B432" s="35" t="s">
        <v>927</v>
      </c>
      <c r="C432" s="36" t="s">
        <v>928</v>
      </c>
      <c r="D432" s="36" t="s">
        <v>969</v>
      </c>
      <c r="E432" s="35" t="s">
        <v>50</v>
      </c>
      <c r="F432" s="75" t="s">
        <v>1683</v>
      </c>
      <c r="G432" s="37" t="s">
        <v>983</v>
      </c>
      <c r="H432" s="36" t="s">
        <v>984</v>
      </c>
      <c r="I432" s="36" t="s">
        <v>974</v>
      </c>
      <c r="J432" s="45">
        <v>0</v>
      </c>
    </row>
    <row r="433" spans="1:10" ht="63.75" hidden="1" x14ac:dyDescent="0.3">
      <c r="A433" s="35" t="s">
        <v>926</v>
      </c>
      <c r="B433" s="35" t="s">
        <v>927</v>
      </c>
      <c r="C433" s="36" t="s">
        <v>928</v>
      </c>
      <c r="D433" s="36" t="s">
        <v>985</v>
      </c>
      <c r="E433" s="35" t="s">
        <v>50</v>
      </c>
      <c r="F433" s="75" t="s">
        <v>1684</v>
      </c>
      <c r="G433" s="37" t="s">
        <v>986</v>
      </c>
      <c r="H433" s="36" t="s">
        <v>987</v>
      </c>
      <c r="I433" s="36" t="s">
        <v>57</v>
      </c>
      <c r="J433" s="46"/>
    </row>
    <row r="434" spans="1:10" ht="76.5" hidden="1" x14ac:dyDescent="0.3">
      <c r="A434" s="35" t="s">
        <v>926</v>
      </c>
      <c r="B434" s="35" t="s">
        <v>927</v>
      </c>
      <c r="C434" s="36" t="s">
        <v>928</v>
      </c>
      <c r="D434" s="36" t="s">
        <v>985</v>
      </c>
      <c r="E434" s="35" t="s">
        <v>50</v>
      </c>
      <c r="F434" s="75" t="s">
        <v>1685</v>
      </c>
      <c r="G434" s="37" t="s">
        <v>988</v>
      </c>
      <c r="H434" s="36" t="s">
        <v>989</v>
      </c>
      <c r="I434" s="36" t="s">
        <v>57</v>
      </c>
      <c r="J434" s="45">
        <v>1</v>
      </c>
    </row>
    <row r="435" spans="1:10" ht="51" hidden="1" x14ac:dyDescent="0.3">
      <c r="A435" s="35" t="s">
        <v>926</v>
      </c>
      <c r="B435" s="35" t="s">
        <v>927</v>
      </c>
      <c r="C435" s="36" t="s">
        <v>928</v>
      </c>
      <c r="D435" s="36" t="s">
        <v>985</v>
      </c>
      <c r="E435" s="35" t="s">
        <v>50</v>
      </c>
      <c r="F435" s="75" t="s">
        <v>1686</v>
      </c>
      <c r="G435" s="37" t="s">
        <v>990</v>
      </c>
      <c r="H435" s="36" t="s">
        <v>991</v>
      </c>
      <c r="I435" s="36" t="s">
        <v>57</v>
      </c>
      <c r="J435" s="45">
        <v>1</v>
      </c>
    </row>
    <row r="436" spans="1:10" ht="63.75" hidden="1" x14ac:dyDescent="0.3">
      <c r="A436" s="35" t="s">
        <v>926</v>
      </c>
      <c r="B436" s="35" t="s">
        <v>927</v>
      </c>
      <c r="C436" s="36" t="s">
        <v>928</v>
      </c>
      <c r="D436" s="36" t="s">
        <v>985</v>
      </c>
      <c r="E436" s="35" t="s">
        <v>50</v>
      </c>
      <c r="F436" s="75" t="s">
        <v>1687</v>
      </c>
      <c r="G436" s="37" t="s">
        <v>992</v>
      </c>
      <c r="H436" s="36" t="s">
        <v>993</v>
      </c>
      <c r="I436" s="36" t="s">
        <v>57</v>
      </c>
      <c r="J436" s="45">
        <v>1</v>
      </c>
    </row>
    <row r="437" spans="1:10" ht="51" hidden="1" x14ac:dyDescent="0.3">
      <c r="A437" s="35" t="s">
        <v>926</v>
      </c>
      <c r="B437" s="35" t="s">
        <v>927</v>
      </c>
      <c r="C437" s="36" t="s">
        <v>928</v>
      </c>
      <c r="D437" s="36" t="s">
        <v>985</v>
      </c>
      <c r="E437" s="35" t="s">
        <v>50</v>
      </c>
      <c r="F437" s="75" t="s">
        <v>1688</v>
      </c>
      <c r="G437" s="37" t="s">
        <v>994</v>
      </c>
      <c r="H437" s="36" t="s">
        <v>995</v>
      </c>
      <c r="I437" s="36" t="s">
        <v>109</v>
      </c>
      <c r="J437" s="45">
        <v>1</v>
      </c>
    </row>
    <row r="438" spans="1:10" ht="76.5" hidden="1" x14ac:dyDescent="0.3">
      <c r="A438" s="35" t="s">
        <v>926</v>
      </c>
      <c r="B438" s="35" t="s">
        <v>927</v>
      </c>
      <c r="C438" s="36" t="s">
        <v>928</v>
      </c>
      <c r="D438" s="36" t="s">
        <v>985</v>
      </c>
      <c r="E438" s="35" t="s">
        <v>50</v>
      </c>
      <c r="F438" s="75" t="s">
        <v>1689</v>
      </c>
      <c r="G438" s="37" t="s">
        <v>996</v>
      </c>
      <c r="H438" s="36" t="s">
        <v>997</v>
      </c>
      <c r="I438" s="36" t="s">
        <v>421</v>
      </c>
      <c r="J438" s="45"/>
    </row>
    <row r="439" spans="1:10" ht="63.75" hidden="1" x14ac:dyDescent="0.3">
      <c r="A439" s="35" t="s">
        <v>926</v>
      </c>
      <c r="B439" s="35" t="s">
        <v>927</v>
      </c>
      <c r="C439" s="36" t="s">
        <v>928</v>
      </c>
      <c r="D439" s="36" t="s">
        <v>985</v>
      </c>
      <c r="E439" s="35" t="s">
        <v>50</v>
      </c>
      <c r="F439" s="75" t="s">
        <v>1690</v>
      </c>
      <c r="G439" s="37" t="s">
        <v>998</v>
      </c>
      <c r="H439" s="36" t="s">
        <v>999</v>
      </c>
      <c r="I439" s="36" t="s">
        <v>57</v>
      </c>
      <c r="J439" s="45">
        <v>0</v>
      </c>
    </row>
    <row r="440" spans="1:10" ht="63.75" hidden="1" x14ac:dyDescent="0.3">
      <c r="A440" s="35" t="s">
        <v>926</v>
      </c>
      <c r="B440" s="35" t="s">
        <v>927</v>
      </c>
      <c r="C440" s="36" t="s">
        <v>928</v>
      </c>
      <c r="D440" s="36" t="s">
        <v>985</v>
      </c>
      <c r="E440" s="35" t="s">
        <v>50</v>
      </c>
      <c r="F440" s="75" t="s">
        <v>1691</v>
      </c>
      <c r="G440" s="37" t="s">
        <v>1000</v>
      </c>
      <c r="H440" s="36" t="s">
        <v>1001</v>
      </c>
      <c r="I440" s="36" t="s">
        <v>57</v>
      </c>
      <c r="J440" s="47">
        <v>0</v>
      </c>
    </row>
    <row r="441" spans="1:10" ht="63.75" hidden="1" x14ac:dyDescent="0.3">
      <c r="A441" s="35" t="s">
        <v>926</v>
      </c>
      <c r="B441" s="35" t="s">
        <v>927</v>
      </c>
      <c r="C441" s="36" t="s">
        <v>928</v>
      </c>
      <c r="D441" s="36" t="s">
        <v>985</v>
      </c>
      <c r="E441" s="35" t="s">
        <v>50</v>
      </c>
      <c r="F441" s="75" t="s">
        <v>1692</v>
      </c>
      <c r="G441" s="37" t="s">
        <v>1002</v>
      </c>
      <c r="H441" s="36" t="s">
        <v>1003</v>
      </c>
      <c r="I441" s="36" t="s">
        <v>57</v>
      </c>
      <c r="J441" s="47">
        <v>0</v>
      </c>
    </row>
    <row r="442" spans="1:10" ht="51" hidden="1" x14ac:dyDescent="0.3">
      <c r="A442" s="35" t="s">
        <v>926</v>
      </c>
      <c r="B442" s="35" t="s">
        <v>927</v>
      </c>
      <c r="C442" s="36" t="s">
        <v>928</v>
      </c>
      <c r="D442" s="36" t="s">
        <v>985</v>
      </c>
      <c r="E442" s="35" t="s">
        <v>50</v>
      </c>
      <c r="F442" s="75" t="s">
        <v>1693</v>
      </c>
      <c r="G442" s="37" t="s">
        <v>1004</v>
      </c>
      <c r="H442" s="36" t="s">
        <v>1005</v>
      </c>
      <c r="I442" s="36" t="s">
        <v>57</v>
      </c>
      <c r="J442" s="45">
        <v>1</v>
      </c>
    </row>
    <row r="443" spans="1:10" ht="63.75" hidden="1" x14ac:dyDescent="0.3">
      <c r="A443" s="35" t="s">
        <v>926</v>
      </c>
      <c r="B443" s="35" t="s">
        <v>927</v>
      </c>
      <c r="C443" s="36" t="s">
        <v>928</v>
      </c>
      <c r="D443" s="36" t="s">
        <v>985</v>
      </c>
      <c r="E443" s="35" t="s">
        <v>50</v>
      </c>
      <c r="F443" s="75" t="s">
        <v>1694</v>
      </c>
      <c r="G443" s="37" t="s">
        <v>1006</v>
      </c>
      <c r="H443" s="36" t="s">
        <v>1007</v>
      </c>
      <c r="I443" s="36" t="s">
        <v>568</v>
      </c>
      <c r="J443" s="45"/>
    </row>
    <row r="444" spans="1:10" ht="76.5" hidden="1" x14ac:dyDescent="0.3">
      <c r="A444" s="35" t="s">
        <v>926</v>
      </c>
      <c r="B444" s="35" t="s">
        <v>927</v>
      </c>
      <c r="C444" s="36" t="s">
        <v>928</v>
      </c>
      <c r="D444" s="36" t="s">
        <v>985</v>
      </c>
      <c r="E444" s="35" t="s">
        <v>50</v>
      </c>
      <c r="F444" s="75" t="s">
        <v>1695</v>
      </c>
      <c r="G444" s="37" t="s">
        <v>1008</v>
      </c>
      <c r="H444" s="36" t="s">
        <v>1009</v>
      </c>
      <c r="I444" s="36" t="s">
        <v>57</v>
      </c>
      <c r="J444" s="46"/>
    </row>
    <row r="445" spans="1:10" ht="51" hidden="1" x14ac:dyDescent="0.3">
      <c r="A445" s="35" t="s">
        <v>926</v>
      </c>
      <c r="B445" s="35" t="s">
        <v>927</v>
      </c>
      <c r="C445" s="36" t="s">
        <v>1010</v>
      </c>
      <c r="D445" s="36" t="s">
        <v>1011</v>
      </c>
      <c r="E445" s="35" t="s">
        <v>67</v>
      </c>
      <c r="F445" s="75" t="s">
        <v>1696</v>
      </c>
      <c r="G445" s="37" t="s">
        <v>1012</v>
      </c>
      <c r="H445" s="36" t="s">
        <v>1013</v>
      </c>
      <c r="I445" s="36" t="s">
        <v>1014</v>
      </c>
      <c r="J445" s="45">
        <v>0</v>
      </c>
    </row>
    <row r="446" spans="1:10" ht="51" hidden="1" x14ac:dyDescent="0.3">
      <c r="A446" s="35" t="s">
        <v>926</v>
      </c>
      <c r="B446" s="35" t="s">
        <v>927</v>
      </c>
      <c r="C446" s="36" t="s">
        <v>1010</v>
      </c>
      <c r="D446" s="36" t="s">
        <v>1011</v>
      </c>
      <c r="E446" s="35" t="s">
        <v>67</v>
      </c>
      <c r="F446" s="75" t="s">
        <v>1697</v>
      </c>
      <c r="G446" s="37" t="s">
        <v>1015</v>
      </c>
      <c r="H446" s="36" t="s">
        <v>1016</v>
      </c>
      <c r="I446" s="36" t="s">
        <v>1014</v>
      </c>
      <c r="J446" s="45">
        <v>6</v>
      </c>
    </row>
    <row r="447" spans="1:10" ht="89.25" hidden="1" x14ac:dyDescent="0.3">
      <c r="A447" s="35" t="s">
        <v>926</v>
      </c>
      <c r="B447" s="35" t="s">
        <v>927</v>
      </c>
      <c r="C447" s="36" t="s">
        <v>1010</v>
      </c>
      <c r="D447" s="36" t="s">
        <v>1011</v>
      </c>
      <c r="E447" s="35" t="s">
        <v>67</v>
      </c>
      <c r="F447" s="75" t="s">
        <v>1698</v>
      </c>
      <c r="G447" s="37" t="s">
        <v>1017</v>
      </c>
      <c r="H447" s="36" t="s">
        <v>1018</v>
      </c>
      <c r="I447" s="36" t="s">
        <v>1014</v>
      </c>
      <c r="J447" s="45"/>
    </row>
    <row r="448" spans="1:10" ht="51" hidden="1" x14ac:dyDescent="0.3">
      <c r="A448" s="35" t="s">
        <v>926</v>
      </c>
      <c r="B448" s="35" t="s">
        <v>927</v>
      </c>
      <c r="C448" s="36" t="s">
        <v>1010</v>
      </c>
      <c r="D448" s="36" t="s">
        <v>1011</v>
      </c>
      <c r="E448" s="35" t="s">
        <v>67</v>
      </c>
      <c r="F448" s="75" t="s">
        <v>1699</v>
      </c>
      <c r="G448" s="37" t="s">
        <v>1019</v>
      </c>
      <c r="H448" s="36" t="s">
        <v>1020</v>
      </c>
      <c r="I448" s="36" t="s">
        <v>1014</v>
      </c>
      <c r="J448" s="45"/>
    </row>
    <row r="449" spans="1:10" ht="63.75" hidden="1" x14ac:dyDescent="0.3">
      <c r="A449" s="35" t="s">
        <v>926</v>
      </c>
      <c r="B449" s="35" t="s">
        <v>927</v>
      </c>
      <c r="C449" s="36" t="s">
        <v>1010</v>
      </c>
      <c r="D449" s="36" t="s">
        <v>1011</v>
      </c>
      <c r="E449" s="35" t="s">
        <v>67</v>
      </c>
      <c r="F449" s="75" t="s">
        <v>1700</v>
      </c>
      <c r="G449" s="37" t="s">
        <v>1021</v>
      </c>
      <c r="H449" s="36" t="s">
        <v>1022</v>
      </c>
      <c r="I449" s="36" t="s">
        <v>1014</v>
      </c>
      <c r="J449" s="45">
        <v>0</v>
      </c>
    </row>
    <row r="450" spans="1:10" ht="51" hidden="1" x14ac:dyDescent="0.3">
      <c r="A450" s="35" t="s">
        <v>926</v>
      </c>
      <c r="B450" s="35" t="s">
        <v>927</v>
      </c>
      <c r="C450" s="36" t="s">
        <v>1010</v>
      </c>
      <c r="D450" s="36" t="s">
        <v>1011</v>
      </c>
      <c r="E450" s="35" t="s">
        <v>67</v>
      </c>
      <c r="F450" s="75" t="s">
        <v>1701</v>
      </c>
      <c r="G450" s="37" t="s">
        <v>1023</v>
      </c>
      <c r="H450" s="36" t="s">
        <v>1024</v>
      </c>
      <c r="I450" s="36" t="s">
        <v>1014</v>
      </c>
      <c r="J450" s="45"/>
    </row>
    <row r="451" spans="1:10" ht="51" hidden="1" x14ac:dyDescent="0.3">
      <c r="A451" s="35" t="s">
        <v>926</v>
      </c>
      <c r="B451" s="35" t="s">
        <v>927</v>
      </c>
      <c r="C451" s="36" t="s">
        <v>1010</v>
      </c>
      <c r="D451" s="36" t="s">
        <v>1011</v>
      </c>
      <c r="E451" s="35" t="s">
        <v>67</v>
      </c>
      <c r="F451" s="75" t="s">
        <v>1702</v>
      </c>
      <c r="G451" s="37" t="s">
        <v>1025</v>
      </c>
      <c r="H451" s="36" t="s">
        <v>1026</v>
      </c>
      <c r="I451" s="36" t="s">
        <v>1014</v>
      </c>
      <c r="J451" s="49">
        <v>1</v>
      </c>
    </row>
    <row r="452" spans="1:10" ht="51" hidden="1" x14ac:dyDescent="0.3">
      <c r="A452" s="35" t="s">
        <v>926</v>
      </c>
      <c r="B452" s="35" t="s">
        <v>927</v>
      </c>
      <c r="C452" s="36" t="s">
        <v>1010</v>
      </c>
      <c r="D452" s="36" t="s">
        <v>1011</v>
      </c>
      <c r="E452" s="35" t="s">
        <v>50</v>
      </c>
      <c r="F452" s="75" t="s">
        <v>1703</v>
      </c>
      <c r="G452" s="37" t="s">
        <v>1027</v>
      </c>
      <c r="H452" s="36" t="s">
        <v>1026</v>
      </c>
      <c r="I452" s="36" t="s">
        <v>1014</v>
      </c>
      <c r="J452" s="46"/>
    </row>
    <row r="453" spans="1:10" ht="63.75" hidden="1" x14ac:dyDescent="0.3">
      <c r="A453" s="35" t="s">
        <v>926</v>
      </c>
      <c r="B453" s="35" t="s">
        <v>927</v>
      </c>
      <c r="C453" s="36" t="s">
        <v>1010</v>
      </c>
      <c r="D453" s="36" t="s">
        <v>1011</v>
      </c>
      <c r="E453" s="35" t="s">
        <v>67</v>
      </c>
      <c r="F453" s="75" t="s">
        <v>1704</v>
      </c>
      <c r="G453" s="37" t="s">
        <v>1028</v>
      </c>
      <c r="H453" s="36" t="s">
        <v>99</v>
      </c>
      <c r="I453" s="36" t="s">
        <v>1014</v>
      </c>
      <c r="J453" s="45">
        <v>0</v>
      </c>
    </row>
    <row r="454" spans="1:10" ht="51" hidden="1" x14ac:dyDescent="0.3">
      <c r="A454" s="35" t="s">
        <v>926</v>
      </c>
      <c r="B454" s="35" t="s">
        <v>927</v>
      </c>
      <c r="C454" s="36" t="s">
        <v>1029</v>
      </c>
      <c r="D454" s="36" t="s">
        <v>1030</v>
      </c>
      <c r="E454" s="35" t="s">
        <v>50</v>
      </c>
      <c r="F454" s="75" t="s">
        <v>1705</v>
      </c>
      <c r="G454" s="37" t="s">
        <v>1031</v>
      </c>
      <c r="H454" s="36" t="s">
        <v>1032</v>
      </c>
      <c r="I454" s="36" t="s">
        <v>53</v>
      </c>
      <c r="J454" s="47"/>
    </row>
    <row r="455" spans="1:10" ht="51" hidden="1" x14ac:dyDescent="0.3">
      <c r="A455" s="35" t="s">
        <v>926</v>
      </c>
      <c r="B455" s="35" t="s">
        <v>927</v>
      </c>
      <c r="C455" s="36" t="s">
        <v>1029</v>
      </c>
      <c r="D455" s="36" t="s">
        <v>1030</v>
      </c>
      <c r="E455" s="35" t="s">
        <v>50</v>
      </c>
      <c r="F455" s="75" t="s">
        <v>1706</v>
      </c>
      <c r="G455" s="37" t="s">
        <v>1033</v>
      </c>
      <c r="H455" s="36" t="s">
        <v>1034</v>
      </c>
      <c r="I455" s="36" t="s">
        <v>1035</v>
      </c>
      <c r="J455" s="45">
        <v>1</v>
      </c>
    </row>
    <row r="456" spans="1:10" ht="76.5" hidden="1" x14ac:dyDescent="0.3">
      <c r="A456" s="35" t="s">
        <v>926</v>
      </c>
      <c r="B456" s="35" t="s">
        <v>927</v>
      </c>
      <c r="C456" s="36" t="s">
        <v>1029</v>
      </c>
      <c r="D456" s="36" t="s">
        <v>1030</v>
      </c>
      <c r="E456" s="35" t="s">
        <v>50</v>
      </c>
      <c r="F456" s="75" t="s">
        <v>1707</v>
      </c>
      <c r="G456" s="37" t="s">
        <v>1036</v>
      </c>
      <c r="H456" s="36" t="s">
        <v>1034</v>
      </c>
      <c r="I456" s="36" t="s">
        <v>974</v>
      </c>
      <c r="J456" s="45"/>
    </row>
    <row r="457" spans="1:10" ht="63.75" hidden="1" x14ac:dyDescent="0.3">
      <c r="A457" s="35" t="s">
        <v>926</v>
      </c>
      <c r="B457" s="35" t="s">
        <v>927</v>
      </c>
      <c r="C457" s="36" t="s">
        <v>1029</v>
      </c>
      <c r="D457" s="36" t="s">
        <v>1030</v>
      </c>
      <c r="E457" s="35" t="s">
        <v>50</v>
      </c>
      <c r="F457" s="75" t="s">
        <v>1708</v>
      </c>
      <c r="G457" s="37" t="s">
        <v>1037</v>
      </c>
      <c r="H457" s="36" t="s">
        <v>1034</v>
      </c>
      <c r="I457" s="36" t="s">
        <v>176</v>
      </c>
      <c r="J457" s="45"/>
    </row>
    <row r="458" spans="1:10" ht="51" hidden="1" x14ac:dyDescent="0.3">
      <c r="A458" s="35" t="s">
        <v>926</v>
      </c>
      <c r="B458" s="35" t="s">
        <v>927</v>
      </c>
      <c r="C458" s="36" t="s">
        <v>1029</v>
      </c>
      <c r="D458" s="36" t="s">
        <v>1030</v>
      </c>
      <c r="E458" s="35" t="s">
        <v>50</v>
      </c>
      <c r="F458" s="75" t="s">
        <v>1709</v>
      </c>
      <c r="G458" s="37" t="s">
        <v>1038</v>
      </c>
      <c r="H458" s="36" t="s">
        <v>1039</v>
      </c>
      <c r="I458" s="36" t="s">
        <v>449</v>
      </c>
      <c r="J458" s="49">
        <v>0.3</v>
      </c>
    </row>
    <row r="459" spans="1:10" ht="51" hidden="1" x14ac:dyDescent="0.3">
      <c r="A459" s="35" t="s">
        <v>926</v>
      </c>
      <c r="B459" s="35" t="s">
        <v>927</v>
      </c>
      <c r="C459" s="36" t="s">
        <v>1029</v>
      </c>
      <c r="D459" s="36" t="s">
        <v>1030</v>
      </c>
      <c r="E459" s="35" t="s">
        <v>50</v>
      </c>
      <c r="F459" s="75" t="s">
        <v>1710</v>
      </c>
      <c r="G459" s="37" t="s">
        <v>1040</v>
      </c>
      <c r="H459" s="36" t="s">
        <v>1041</v>
      </c>
      <c r="I459" s="36" t="s">
        <v>449</v>
      </c>
      <c r="J459" s="45">
        <v>1</v>
      </c>
    </row>
    <row r="460" spans="1:10" ht="63.75" hidden="1" x14ac:dyDescent="0.3">
      <c r="A460" s="35" t="s">
        <v>926</v>
      </c>
      <c r="B460" s="35" t="s">
        <v>927</v>
      </c>
      <c r="C460" s="36" t="s">
        <v>1029</v>
      </c>
      <c r="D460" s="36" t="s">
        <v>1030</v>
      </c>
      <c r="E460" s="35" t="s">
        <v>50</v>
      </c>
      <c r="F460" s="75" t="s">
        <v>1711</v>
      </c>
      <c r="G460" s="37" t="s">
        <v>1042</v>
      </c>
      <c r="H460" s="36" t="s">
        <v>1043</v>
      </c>
      <c r="I460" s="36" t="s">
        <v>449</v>
      </c>
      <c r="J460" s="57">
        <v>0</v>
      </c>
    </row>
    <row r="461" spans="1:10" ht="51" hidden="1" x14ac:dyDescent="0.3">
      <c r="A461" s="35" t="s">
        <v>926</v>
      </c>
      <c r="B461" s="35" t="s">
        <v>927</v>
      </c>
      <c r="C461" s="36" t="s">
        <v>1029</v>
      </c>
      <c r="D461" s="36" t="s">
        <v>1030</v>
      </c>
      <c r="E461" s="35" t="s">
        <v>50</v>
      </c>
      <c r="F461" s="75" t="s">
        <v>1712</v>
      </c>
      <c r="G461" s="37" t="s">
        <v>1044</v>
      </c>
      <c r="H461" s="36" t="s">
        <v>1045</v>
      </c>
      <c r="I461" s="36" t="s">
        <v>449</v>
      </c>
      <c r="J461" s="57">
        <v>0</v>
      </c>
    </row>
    <row r="462" spans="1:10" ht="51" hidden="1" x14ac:dyDescent="0.3">
      <c r="A462" s="35" t="s">
        <v>926</v>
      </c>
      <c r="B462" s="35" t="s">
        <v>927</v>
      </c>
      <c r="C462" s="36" t="s">
        <v>1029</v>
      </c>
      <c r="D462" s="36" t="s">
        <v>1030</v>
      </c>
      <c r="E462" s="35" t="s">
        <v>67</v>
      </c>
      <c r="F462" s="75" t="s">
        <v>1713</v>
      </c>
      <c r="G462" s="37" t="s">
        <v>1046</v>
      </c>
      <c r="H462" s="36" t="s">
        <v>1047</v>
      </c>
      <c r="I462" s="36" t="s">
        <v>1035</v>
      </c>
      <c r="J462" s="57"/>
    </row>
    <row r="463" spans="1:10" ht="63.75" hidden="1" x14ac:dyDescent="0.3">
      <c r="A463" s="35" t="s">
        <v>926</v>
      </c>
      <c r="B463" s="35" t="s">
        <v>927</v>
      </c>
      <c r="C463" s="36" t="s">
        <v>1029</v>
      </c>
      <c r="D463" s="36" t="s">
        <v>1030</v>
      </c>
      <c r="E463" s="35" t="s">
        <v>67</v>
      </c>
      <c r="F463" s="75" t="s">
        <v>1714</v>
      </c>
      <c r="G463" s="37" t="s">
        <v>1048</v>
      </c>
      <c r="H463" s="36" t="s">
        <v>1049</v>
      </c>
      <c r="I463" s="36" t="s">
        <v>57</v>
      </c>
      <c r="J463" s="47"/>
    </row>
    <row r="464" spans="1:10" ht="51" hidden="1" x14ac:dyDescent="0.3">
      <c r="A464" s="35" t="s">
        <v>926</v>
      </c>
      <c r="B464" s="35" t="s">
        <v>927</v>
      </c>
      <c r="C464" s="36" t="s">
        <v>1029</v>
      </c>
      <c r="D464" s="36" t="s">
        <v>1030</v>
      </c>
      <c r="E464" s="35" t="s">
        <v>50</v>
      </c>
      <c r="F464" s="75" t="s">
        <v>1715</v>
      </c>
      <c r="G464" s="37" t="s">
        <v>1050</v>
      </c>
      <c r="H464" s="36" t="s">
        <v>1051</v>
      </c>
      <c r="I464" s="36" t="s">
        <v>57</v>
      </c>
      <c r="J464" s="45">
        <v>0</v>
      </c>
    </row>
    <row r="465" spans="1:10" ht="51" hidden="1" x14ac:dyDescent="0.3">
      <c r="A465" s="35" t="s">
        <v>926</v>
      </c>
      <c r="B465" s="35" t="s">
        <v>927</v>
      </c>
      <c r="C465" s="36" t="s">
        <v>1029</v>
      </c>
      <c r="D465" s="36" t="s">
        <v>1030</v>
      </c>
      <c r="E465" s="35" t="s">
        <v>50</v>
      </c>
      <c r="F465" s="75" t="s">
        <v>1716</v>
      </c>
      <c r="G465" s="37" t="s">
        <v>1052</v>
      </c>
      <c r="H465" s="36" t="s">
        <v>802</v>
      </c>
      <c r="I465" s="36" t="s">
        <v>1053</v>
      </c>
      <c r="J465" s="57"/>
    </row>
    <row r="466" spans="1:10" ht="51" hidden="1" x14ac:dyDescent="0.3">
      <c r="A466" s="35" t="s">
        <v>926</v>
      </c>
      <c r="B466" s="35" t="s">
        <v>927</v>
      </c>
      <c r="C466" s="36" t="s">
        <v>1029</v>
      </c>
      <c r="D466" s="36" t="s">
        <v>1054</v>
      </c>
      <c r="E466" s="35" t="s">
        <v>50</v>
      </c>
      <c r="F466" s="75" t="s">
        <v>1717</v>
      </c>
      <c r="G466" s="37" t="s">
        <v>1055</v>
      </c>
      <c r="H466" s="36" t="s">
        <v>1056</v>
      </c>
      <c r="I466" s="36" t="s">
        <v>974</v>
      </c>
      <c r="J466" s="45">
        <v>0</v>
      </c>
    </row>
    <row r="467" spans="1:10" ht="102" hidden="1" x14ac:dyDescent="0.3">
      <c r="A467" s="35" t="s">
        <v>926</v>
      </c>
      <c r="B467" s="35" t="s">
        <v>927</v>
      </c>
      <c r="C467" s="36" t="s">
        <v>1029</v>
      </c>
      <c r="D467" s="36" t="s">
        <v>1054</v>
      </c>
      <c r="E467" s="35" t="s">
        <v>50</v>
      </c>
      <c r="F467" s="75" t="s">
        <v>1718</v>
      </c>
      <c r="G467" s="37" t="s">
        <v>1057</v>
      </c>
      <c r="H467" s="36" t="s">
        <v>1058</v>
      </c>
      <c r="I467" s="36" t="s">
        <v>1059</v>
      </c>
      <c r="J467" s="45">
        <v>0</v>
      </c>
    </row>
    <row r="468" spans="1:10" ht="102" hidden="1" x14ac:dyDescent="0.3">
      <c r="A468" s="35" t="s">
        <v>926</v>
      </c>
      <c r="B468" s="35" t="s">
        <v>927</v>
      </c>
      <c r="C468" s="36" t="s">
        <v>1029</v>
      </c>
      <c r="D468" s="36" t="s">
        <v>1054</v>
      </c>
      <c r="E468" s="35" t="s">
        <v>50</v>
      </c>
      <c r="F468" s="75" t="s">
        <v>1719</v>
      </c>
      <c r="G468" s="37" t="s">
        <v>1060</v>
      </c>
      <c r="H468" s="36" t="s">
        <v>1061</v>
      </c>
      <c r="I468" s="36" t="s">
        <v>176</v>
      </c>
      <c r="J468" s="45"/>
    </row>
    <row r="469" spans="1:10" ht="63.75" hidden="1" x14ac:dyDescent="0.3">
      <c r="A469" s="35" t="s">
        <v>926</v>
      </c>
      <c r="B469" s="35" t="s">
        <v>927</v>
      </c>
      <c r="C469" s="36" t="s">
        <v>1029</v>
      </c>
      <c r="D469" s="36" t="s">
        <v>1054</v>
      </c>
      <c r="E469" s="35" t="s">
        <v>50</v>
      </c>
      <c r="F469" s="75" t="s">
        <v>1720</v>
      </c>
      <c r="G469" s="37" t="s">
        <v>1062</v>
      </c>
      <c r="H469" s="36" t="s">
        <v>1063</v>
      </c>
      <c r="I469" s="36" t="s">
        <v>974</v>
      </c>
      <c r="J469" s="45">
        <v>0</v>
      </c>
    </row>
    <row r="470" spans="1:10" ht="51" hidden="1" x14ac:dyDescent="0.3">
      <c r="A470" s="35" t="s">
        <v>926</v>
      </c>
      <c r="B470" s="35" t="s">
        <v>927</v>
      </c>
      <c r="C470" s="36" t="s">
        <v>1029</v>
      </c>
      <c r="D470" s="36" t="s">
        <v>1054</v>
      </c>
      <c r="E470" s="35" t="s">
        <v>50</v>
      </c>
      <c r="F470" s="75" t="s">
        <v>1721</v>
      </c>
      <c r="G470" s="37" t="s">
        <v>1064</v>
      </c>
      <c r="H470" s="36" t="s">
        <v>1065</v>
      </c>
      <c r="I470" s="36" t="s">
        <v>449</v>
      </c>
      <c r="J470" s="45">
        <v>0</v>
      </c>
    </row>
    <row r="471" spans="1:10" ht="51" hidden="1" x14ac:dyDescent="0.3">
      <c r="A471" s="35" t="s">
        <v>926</v>
      </c>
      <c r="B471" s="35" t="s">
        <v>927</v>
      </c>
      <c r="C471" s="36" t="s">
        <v>1029</v>
      </c>
      <c r="D471" s="36" t="s">
        <v>1054</v>
      </c>
      <c r="E471" s="35" t="s">
        <v>50</v>
      </c>
      <c r="F471" s="75" t="s">
        <v>1722</v>
      </c>
      <c r="G471" s="37" t="s">
        <v>1066</v>
      </c>
      <c r="H471" s="36" t="s">
        <v>1067</v>
      </c>
      <c r="I471" s="36" t="s">
        <v>974</v>
      </c>
      <c r="J471" s="45">
        <v>0</v>
      </c>
    </row>
    <row r="472" spans="1:10" ht="51" hidden="1" x14ac:dyDescent="0.3">
      <c r="A472" s="35" t="s">
        <v>926</v>
      </c>
      <c r="B472" s="35" t="s">
        <v>927</v>
      </c>
      <c r="C472" s="36" t="s">
        <v>1029</v>
      </c>
      <c r="D472" s="36" t="s">
        <v>1054</v>
      </c>
      <c r="E472" s="35" t="s">
        <v>50</v>
      </c>
      <c r="F472" s="75" t="s">
        <v>1723</v>
      </c>
      <c r="G472" s="37" t="s">
        <v>1068</v>
      </c>
      <c r="H472" s="36" t="s">
        <v>1069</v>
      </c>
      <c r="I472" s="36" t="s">
        <v>1070</v>
      </c>
      <c r="J472" s="45"/>
    </row>
    <row r="473" spans="1:10" ht="63.75" hidden="1" x14ac:dyDescent="0.3">
      <c r="A473" s="35" t="s">
        <v>926</v>
      </c>
      <c r="B473" s="35" t="s">
        <v>927</v>
      </c>
      <c r="C473" s="36" t="s">
        <v>1029</v>
      </c>
      <c r="D473" s="36" t="s">
        <v>1054</v>
      </c>
      <c r="E473" s="35" t="s">
        <v>50</v>
      </c>
      <c r="F473" s="75" t="s">
        <v>1724</v>
      </c>
      <c r="G473" s="37" t="s">
        <v>1071</v>
      </c>
      <c r="H473" s="36" t="s">
        <v>1072</v>
      </c>
      <c r="I473" s="36" t="s">
        <v>1073</v>
      </c>
      <c r="J473" s="45">
        <v>1</v>
      </c>
    </row>
    <row r="474" spans="1:10" ht="51" hidden="1" x14ac:dyDescent="0.3">
      <c r="A474" s="35" t="s">
        <v>926</v>
      </c>
      <c r="B474" s="35" t="s">
        <v>1074</v>
      </c>
      <c r="C474" s="36" t="s">
        <v>1075</v>
      </c>
      <c r="D474" s="36" t="s">
        <v>1076</v>
      </c>
      <c r="E474" s="35" t="s">
        <v>50</v>
      </c>
      <c r="F474" s="75" t="s">
        <v>1725</v>
      </c>
      <c r="G474" s="37" t="s">
        <v>1077</v>
      </c>
      <c r="H474" s="36" t="s">
        <v>1078</v>
      </c>
      <c r="I474" s="36" t="s">
        <v>57</v>
      </c>
      <c r="J474" s="45">
        <v>1</v>
      </c>
    </row>
    <row r="475" spans="1:10" ht="51" hidden="1" x14ac:dyDescent="0.3">
      <c r="A475" s="35" t="s">
        <v>926</v>
      </c>
      <c r="B475" s="35" t="s">
        <v>1074</v>
      </c>
      <c r="C475" s="36" t="s">
        <v>1075</v>
      </c>
      <c r="D475" s="36" t="s">
        <v>1076</v>
      </c>
      <c r="E475" s="35" t="s">
        <v>50</v>
      </c>
      <c r="F475" s="75" t="s">
        <v>1726</v>
      </c>
      <c r="G475" s="37" t="s">
        <v>1079</v>
      </c>
      <c r="H475" s="36" t="s">
        <v>1080</v>
      </c>
      <c r="I475" s="36" t="s">
        <v>57</v>
      </c>
      <c r="J475" s="45">
        <v>0</v>
      </c>
    </row>
    <row r="476" spans="1:10" ht="63.75" hidden="1" x14ac:dyDescent="0.3">
      <c r="A476" s="35" t="s">
        <v>926</v>
      </c>
      <c r="B476" s="35" t="s">
        <v>1074</v>
      </c>
      <c r="C476" s="36" t="s">
        <v>1075</v>
      </c>
      <c r="D476" s="36" t="s">
        <v>1081</v>
      </c>
      <c r="E476" s="35" t="s">
        <v>50</v>
      </c>
      <c r="F476" s="75" t="s">
        <v>1727</v>
      </c>
      <c r="G476" s="37" t="s">
        <v>1082</v>
      </c>
      <c r="H476" s="36" t="s">
        <v>99</v>
      </c>
      <c r="I476" s="36" t="s">
        <v>57</v>
      </c>
      <c r="J476" s="45"/>
    </row>
    <row r="477" spans="1:10" ht="51" hidden="1" x14ac:dyDescent="0.3">
      <c r="A477" s="35" t="s">
        <v>926</v>
      </c>
      <c r="B477" s="35" t="s">
        <v>1074</v>
      </c>
      <c r="C477" s="36" t="s">
        <v>1075</v>
      </c>
      <c r="D477" s="36" t="s">
        <v>1081</v>
      </c>
      <c r="E477" s="35" t="s">
        <v>145</v>
      </c>
      <c r="F477" s="75" t="s">
        <v>1728</v>
      </c>
      <c r="G477" s="37" t="s">
        <v>1083</v>
      </c>
      <c r="H477" s="36" t="s">
        <v>1084</v>
      </c>
      <c r="I477" s="36" t="s">
        <v>57</v>
      </c>
      <c r="J477" s="45"/>
    </row>
    <row r="478" spans="1:10" ht="51" hidden="1" x14ac:dyDescent="0.3">
      <c r="A478" s="35" t="s">
        <v>926</v>
      </c>
      <c r="B478" s="35" t="s">
        <v>1074</v>
      </c>
      <c r="C478" s="36" t="s">
        <v>1075</v>
      </c>
      <c r="D478" s="36" t="s">
        <v>1081</v>
      </c>
      <c r="E478" s="35" t="s">
        <v>145</v>
      </c>
      <c r="F478" s="75" t="s">
        <v>1729</v>
      </c>
      <c r="G478" s="37" t="s">
        <v>1085</v>
      </c>
      <c r="H478" s="36" t="s">
        <v>1086</v>
      </c>
      <c r="I478" s="36" t="s">
        <v>57</v>
      </c>
      <c r="J478" s="45">
        <v>2</v>
      </c>
    </row>
    <row r="479" spans="1:10" ht="51" hidden="1" x14ac:dyDescent="0.3">
      <c r="A479" s="35" t="s">
        <v>926</v>
      </c>
      <c r="B479" s="35" t="s">
        <v>1074</v>
      </c>
      <c r="C479" s="36" t="s">
        <v>1075</v>
      </c>
      <c r="D479" s="36" t="s">
        <v>1081</v>
      </c>
      <c r="E479" s="35" t="s">
        <v>145</v>
      </c>
      <c r="F479" s="75" t="s">
        <v>1730</v>
      </c>
      <c r="G479" s="37" t="s">
        <v>1087</v>
      </c>
      <c r="H479" s="36" t="s">
        <v>1088</v>
      </c>
      <c r="I479" s="36" t="s">
        <v>57</v>
      </c>
      <c r="J479" s="45">
        <v>0</v>
      </c>
    </row>
    <row r="480" spans="1:10" ht="51" hidden="1" x14ac:dyDescent="0.3">
      <c r="A480" s="35" t="s">
        <v>926</v>
      </c>
      <c r="B480" s="35" t="s">
        <v>1074</v>
      </c>
      <c r="C480" s="36" t="s">
        <v>1075</v>
      </c>
      <c r="D480" s="36" t="s">
        <v>1081</v>
      </c>
      <c r="E480" s="35" t="s">
        <v>145</v>
      </c>
      <c r="F480" s="75" t="s">
        <v>1731</v>
      </c>
      <c r="G480" s="37" t="s">
        <v>1089</v>
      </c>
      <c r="H480" s="36" t="s">
        <v>1090</v>
      </c>
      <c r="I480" s="36" t="s">
        <v>57</v>
      </c>
      <c r="J480" s="45">
        <v>1</v>
      </c>
    </row>
    <row r="481" spans="1:10" ht="76.5" hidden="1" x14ac:dyDescent="0.3">
      <c r="A481" s="35" t="s">
        <v>926</v>
      </c>
      <c r="B481" s="35" t="s">
        <v>1074</v>
      </c>
      <c r="C481" s="36" t="s">
        <v>1075</v>
      </c>
      <c r="D481" s="36" t="s">
        <v>1081</v>
      </c>
      <c r="E481" s="35" t="s">
        <v>145</v>
      </c>
      <c r="F481" s="75" t="s">
        <v>1732</v>
      </c>
      <c r="G481" s="37" t="s">
        <v>1091</v>
      </c>
      <c r="H481" s="36" t="s">
        <v>1092</v>
      </c>
      <c r="I481" s="36" t="s">
        <v>57</v>
      </c>
      <c r="J481" s="45">
        <v>0</v>
      </c>
    </row>
    <row r="482" spans="1:10" ht="63.75" hidden="1" x14ac:dyDescent="0.3">
      <c r="A482" s="35" t="s">
        <v>926</v>
      </c>
      <c r="B482" s="35" t="s">
        <v>1074</v>
      </c>
      <c r="C482" s="36" t="s">
        <v>1075</v>
      </c>
      <c r="D482" s="36" t="s">
        <v>1081</v>
      </c>
      <c r="E482" s="35" t="s">
        <v>145</v>
      </c>
      <c r="F482" s="75" t="s">
        <v>1733</v>
      </c>
      <c r="G482" s="37" t="s">
        <v>1093</v>
      </c>
      <c r="H482" s="36" t="s">
        <v>1094</v>
      </c>
      <c r="I482" s="36" t="s">
        <v>57</v>
      </c>
      <c r="J482" s="49">
        <v>1</v>
      </c>
    </row>
    <row r="483" spans="1:10" ht="63.75" hidden="1" x14ac:dyDescent="0.3">
      <c r="A483" s="35" t="s">
        <v>926</v>
      </c>
      <c r="B483" s="35" t="s">
        <v>1074</v>
      </c>
      <c r="C483" s="36" t="s">
        <v>1075</v>
      </c>
      <c r="D483" s="36" t="s">
        <v>1081</v>
      </c>
      <c r="E483" s="35" t="s">
        <v>145</v>
      </c>
      <c r="F483" s="75" t="s">
        <v>1734</v>
      </c>
      <c r="G483" s="37" t="s">
        <v>1095</v>
      </c>
      <c r="H483" s="36" t="s">
        <v>1096</v>
      </c>
      <c r="I483" s="36" t="s">
        <v>57</v>
      </c>
      <c r="J483" s="49"/>
    </row>
    <row r="484" spans="1:10" ht="63.75" hidden="1" x14ac:dyDescent="0.3">
      <c r="A484" s="35" t="s">
        <v>926</v>
      </c>
      <c r="B484" s="35" t="s">
        <v>1074</v>
      </c>
      <c r="C484" s="36" t="s">
        <v>1075</v>
      </c>
      <c r="D484" s="36" t="s">
        <v>1081</v>
      </c>
      <c r="E484" s="35" t="s">
        <v>145</v>
      </c>
      <c r="F484" s="75" t="s">
        <v>1735</v>
      </c>
      <c r="G484" s="37" t="s">
        <v>1097</v>
      </c>
      <c r="H484" s="36" t="s">
        <v>1098</v>
      </c>
      <c r="I484" s="36" t="s">
        <v>57</v>
      </c>
      <c r="J484" s="45"/>
    </row>
    <row r="485" spans="1:10" ht="63.75" hidden="1" x14ac:dyDescent="0.3">
      <c r="A485" s="35" t="s">
        <v>926</v>
      </c>
      <c r="B485" s="35" t="s">
        <v>1074</v>
      </c>
      <c r="C485" s="36" t="s">
        <v>1075</v>
      </c>
      <c r="D485" s="36" t="s">
        <v>1081</v>
      </c>
      <c r="E485" s="35" t="s">
        <v>145</v>
      </c>
      <c r="F485" s="75" t="s">
        <v>1736</v>
      </c>
      <c r="G485" s="37" t="s">
        <v>1099</v>
      </c>
      <c r="H485" s="36" t="s">
        <v>1100</v>
      </c>
      <c r="I485" s="36" t="s">
        <v>147</v>
      </c>
      <c r="J485" s="45">
        <v>5</v>
      </c>
    </row>
    <row r="486" spans="1:10" ht="51" hidden="1" x14ac:dyDescent="0.3">
      <c r="A486" s="35" t="s">
        <v>926</v>
      </c>
      <c r="B486" s="35" t="s">
        <v>1074</v>
      </c>
      <c r="C486" s="36" t="s">
        <v>1075</v>
      </c>
      <c r="D486" s="36" t="s">
        <v>1081</v>
      </c>
      <c r="E486" s="35" t="s">
        <v>145</v>
      </c>
      <c r="F486" s="75" t="s">
        <v>1737</v>
      </c>
      <c r="G486" s="37" t="s">
        <v>1101</v>
      </c>
      <c r="H486" s="36" t="s">
        <v>1102</v>
      </c>
      <c r="I486" s="36" t="s">
        <v>147</v>
      </c>
      <c r="J486" s="46"/>
    </row>
    <row r="487" spans="1:10" ht="38.25" hidden="1" x14ac:dyDescent="0.3">
      <c r="A487" s="35" t="s">
        <v>926</v>
      </c>
      <c r="B487" s="35" t="s">
        <v>1074</v>
      </c>
      <c r="C487" s="36" t="s">
        <v>1075</v>
      </c>
      <c r="D487" s="36" t="s">
        <v>1081</v>
      </c>
      <c r="E487" s="35" t="s">
        <v>145</v>
      </c>
      <c r="F487" s="75" t="s">
        <v>1738</v>
      </c>
      <c r="G487" s="37" t="s">
        <v>1103</v>
      </c>
      <c r="H487" s="36" t="s">
        <v>1104</v>
      </c>
      <c r="I487" s="36" t="s">
        <v>57</v>
      </c>
      <c r="J487" s="46"/>
    </row>
    <row r="488" spans="1:10" ht="51" hidden="1" x14ac:dyDescent="0.3">
      <c r="A488" s="35" t="s">
        <v>926</v>
      </c>
      <c r="B488" s="35" t="s">
        <v>1074</v>
      </c>
      <c r="C488" s="36" t="s">
        <v>1075</v>
      </c>
      <c r="D488" s="36" t="s">
        <v>1081</v>
      </c>
      <c r="E488" s="35" t="s">
        <v>145</v>
      </c>
      <c r="F488" s="75" t="s">
        <v>1739</v>
      </c>
      <c r="G488" s="37" t="s">
        <v>1105</v>
      </c>
      <c r="H488" s="36" t="s">
        <v>1106</v>
      </c>
      <c r="I488" s="36" t="s">
        <v>57</v>
      </c>
      <c r="J488" s="45"/>
    </row>
    <row r="489" spans="1:10" ht="38.25" hidden="1" x14ac:dyDescent="0.3">
      <c r="A489" s="35" t="s">
        <v>926</v>
      </c>
      <c r="B489" s="35" t="s">
        <v>1074</v>
      </c>
      <c r="C489" s="36" t="s">
        <v>1107</v>
      </c>
      <c r="D489" s="36" t="s">
        <v>1108</v>
      </c>
      <c r="E489" s="35" t="s">
        <v>67</v>
      </c>
      <c r="F489" s="75" t="s">
        <v>1740</v>
      </c>
      <c r="G489" s="37" t="s">
        <v>1109</v>
      </c>
      <c r="H489" s="36" t="s">
        <v>1110</v>
      </c>
      <c r="I489" s="36" t="s">
        <v>57</v>
      </c>
      <c r="J489" s="45">
        <v>1</v>
      </c>
    </row>
    <row r="490" spans="1:10" ht="51" hidden="1" x14ac:dyDescent="0.3">
      <c r="A490" s="35" t="s">
        <v>926</v>
      </c>
      <c r="B490" s="35" t="s">
        <v>1074</v>
      </c>
      <c r="C490" s="36" t="s">
        <v>1107</v>
      </c>
      <c r="D490" s="36" t="s">
        <v>1108</v>
      </c>
      <c r="E490" s="35" t="s">
        <v>67</v>
      </c>
      <c r="F490" s="75" t="s">
        <v>1741</v>
      </c>
      <c r="G490" s="37" t="s">
        <v>1111</v>
      </c>
      <c r="H490" s="36" t="s">
        <v>1112</v>
      </c>
      <c r="I490" s="36" t="s">
        <v>57</v>
      </c>
      <c r="J490" s="45"/>
    </row>
    <row r="491" spans="1:10" ht="38.25" hidden="1" x14ac:dyDescent="0.3">
      <c r="A491" s="35" t="s">
        <v>926</v>
      </c>
      <c r="B491" s="35" t="s">
        <v>1074</v>
      </c>
      <c r="C491" s="36" t="s">
        <v>1107</v>
      </c>
      <c r="D491" s="36" t="s">
        <v>1108</v>
      </c>
      <c r="E491" s="35" t="s">
        <v>67</v>
      </c>
      <c r="F491" s="75" t="s">
        <v>1742</v>
      </c>
      <c r="G491" s="37" t="s">
        <v>1113</v>
      </c>
      <c r="H491" s="36" t="s">
        <v>1112</v>
      </c>
      <c r="I491" s="36" t="s">
        <v>57</v>
      </c>
      <c r="J491" s="45"/>
    </row>
    <row r="492" spans="1:10" ht="38.25" hidden="1" x14ac:dyDescent="0.3">
      <c r="A492" s="35" t="s">
        <v>926</v>
      </c>
      <c r="B492" s="35" t="s">
        <v>1074</v>
      </c>
      <c r="C492" s="36" t="s">
        <v>1107</v>
      </c>
      <c r="D492" s="36" t="s">
        <v>1108</v>
      </c>
      <c r="E492" s="35" t="s">
        <v>50</v>
      </c>
      <c r="F492" s="75" t="s">
        <v>1743</v>
      </c>
      <c r="G492" s="37" t="s">
        <v>1114</v>
      </c>
      <c r="H492" s="36" t="s">
        <v>1112</v>
      </c>
      <c r="I492" s="36" t="s">
        <v>57</v>
      </c>
      <c r="J492" s="45"/>
    </row>
    <row r="493" spans="1:10" ht="51" hidden="1" x14ac:dyDescent="0.3">
      <c r="A493" s="35" t="s">
        <v>926</v>
      </c>
      <c r="B493" s="35" t="s">
        <v>1074</v>
      </c>
      <c r="C493" s="36" t="s">
        <v>1107</v>
      </c>
      <c r="D493" s="36" t="s">
        <v>1108</v>
      </c>
      <c r="E493" s="35" t="s">
        <v>67</v>
      </c>
      <c r="F493" s="75" t="s">
        <v>1744</v>
      </c>
      <c r="G493" s="37" t="s">
        <v>1115</v>
      </c>
      <c r="H493" s="36" t="s">
        <v>1116</v>
      </c>
      <c r="I493" s="36" t="s">
        <v>57</v>
      </c>
      <c r="J493" s="45"/>
    </row>
    <row r="494" spans="1:10" ht="51" hidden="1" x14ac:dyDescent="0.3">
      <c r="A494" s="35" t="s">
        <v>926</v>
      </c>
      <c r="B494" s="35" t="s">
        <v>1074</v>
      </c>
      <c r="C494" s="36" t="s">
        <v>1107</v>
      </c>
      <c r="D494" s="36" t="s">
        <v>1108</v>
      </c>
      <c r="E494" s="35" t="s">
        <v>67</v>
      </c>
      <c r="F494" s="75" t="s">
        <v>1745</v>
      </c>
      <c r="G494" s="37" t="s">
        <v>1117</v>
      </c>
      <c r="H494" s="36" t="s">
        <v>1118</v>
      </c>
      <c r="I494" s="36" t="s">
        <v>57</v>
      </c>
      <c r="J494" s="47">
        <v>0</v>
      </c>
    </row>
    <row r="495" spans="1:10" ht="38.25" hidden="1" x14ac:dyDescent="0.3">
      <c r="A495" s="35" t="s">
        <v>926</v>
      </c>
      <c r="B495" s="35" t="s">
        <v>1074</v>
      </c>
      <c r="C495" s="36" t="s">
        <v>1107</v>
      </c>
      <c r="D495" s="36" t="s">
        <v>1108</v>
      </c>
      <c r="E495" s="35" t="s">
        <v>67</v>
      </c>
      <c r="F495" s="75" t="s">
        <v>1746</v>
      </c>
      <c r="G495" s="37" t="s">
        <v>1119</v>
      </c>
      <c r="H495" s="36" t="s">
        <v>1120</v>
      </c>
      <c r="I495" s="36" t="s">
        <v>57</v>
      </c>
      <c r="J495" s="47">
        <v>1</v>
      </c>
    </row>
    <row r="496" spans="1:10" ht="51" hidden="1" x14ac:dyDescent="0.3">
      <c r="A496" s="35" t="s">
        <v>926</v>
      </c>
      <c r="B496" s="35" t="s">
        <v>1074</v>
      </c>
      <c r="C496" s="36" t="s">
        <v>1107</v>
      </c>
      <c r="D496" s="36" t="s">
        <v>1121</v>
      </c>
      <c r="E496" s="35" t="s">
        <v>54</v>
      </c>
      <c r="F496" s="75" t="s">
        <v>1747</v>
      </c>
      <c r="G496" s="37" t="s">
        <v>1122</v>
      </c>
      <c r="H496" s="36" t="s">
        <v>1123</v>
      </c>
      <c r="I496" s="36" t="s">
        <v>57</v>
      </c>
      <c r="J496" s="45"/>
    </row>
    <row r="497" spans="1:10" ht="25.5" hidden="1" x14ac:dyDescent="0.3">
      <c r="A497" s="35" t="s">
        <v>926</v>
      </c>
      <c r="B497" s="35" t="s">
        <v>1074</v>
      </c>
      <c r="C497" s="36" t="s">
        <v>1107</v>
      </c>
      <c r="D497" s="36" t="s">
        <v>1121</v>
      </c>
      <c r="E497" s="35" t="s">
        <v>145</v>
      </c>
      <c r="F497" s="75" t="s">
        <v>1748</v>
      </c>
      <c r="G497" s="37" t="s">
        <v>1124</v>
      </c>
      <c r="H497" s="36" t="s">
        <v>1125</v>
      </c>
      <c r="I497" s="36" t="s">
        <v>57</v>
      </c>
      <c r="J497" s="45">
        <v>0</v>
      </c>
    </row>
    <row r="498" spans="1:10" ht="51" hidden="1" x14ac:dyDescent="0.3">
      <c r="A498" s="35" t="s">
        <v>926</v>
      </c>
      <c r="B498" s="35" t="s">
        <v>1074</v>
      </c>
      <c r="C498" s="36" t="s">
        <v>1107</v>
      </c>
      <c r="D498" s="36" t="s">
        <v>1121</v>
      </c>
      <c r="E498" s="35" t="s">
        <v>145</v>
      </c>
      <c r="F498" s="75" t="s">
        <v>1749</v>
      </c>
      <c r="G498" s="37" t="s">
        <v>1126</v>
      </c>
      <c r="H498" s="36" t="s">
        <v>192</v>
      </c>
      <c r="I498" s="36" t="s">
        <v>147</v>
      </c>
      <c r="J498" s="45"/>
    </row>
    <row r="499" spans="1:10" ht="63.75" hidden="1" x14ac:dyDescent="0.3">
      <c r="A499" s="35" t="s">
        <v>926</v>
      </c>
      <c r="B499" s="35" t="s">
        <v>1074</v>
      </c>
      <c r="C499" s="36" t="s">
        <v>1107</v>
      </c>
      <c r="D499" s="36" t="s">
        <v>1121</v>
      </c>
      <c r="E499" s="35" t="s">
        <v>50</v>
      </c>
      <c r="F499" s="75" t="s">
        <v>1750</v>
      </c>
      <c r="G499" s="37" t="s">
        <v>1127</v>
      </c>
      <c r="H499" s="36" t="s">
        <v>1128</v>
      </c>
      <c r="I499" s="36" t="s">
        <v>147</v>
      </c>
      <c r="J499" s="45"/>
    </row>
    <row r="500" spans="1:10" ht="76.5" hidden="1" x14ac:dyDescent="0.3">
      <c r="A500" s="35" t="s">
        <v>926</v>
      </c>
      <c r="B500" s="35" t="s">
        <v>1074</v>
      </c>
      <c r="C500" s="36" t="s">
        <v>1107</v>
      </c>
      <c r="D500" s="36" t="s">
        <v>1121</v>
      </c>
      <c r="E500" s="35" t="s">
        <v>50</v>
      </c>
      <c r="F500" s="75" t="s">
        <v>1751</v>
      </c>
      <c r="G500" s="37" t="s">
        <v>1129</v>
      </c>
      <c r="H500" s="36" t="s">
        <v>1130</v>
      </c>
      <c r="I500" s="36" t="s">
        <v>109</v>
      </c>
      <c r="J500" s="45">
        <v>0</v>
      </c>
    </row>
    <row r="501" spans="1:10" ht="76.5" hidden="1" x14ac:dyDescent="0.3">
      <c r="A501" s="35" t="s">
        <v>926</v>
      </c>
      <c r="B501" s="35" t="s">
        <v>1074</v>
      </c>
      <c r="C501" s="36" t="s">
        <v>1107</v>
      </c>
      <c r="D501" s="36" t="s">
        <v>1131</v>
      </c>
      <c r="E501" s="35" t="s">
        <v>145</v>
      </c>
      <c r="F501" s="75" t="s">
        <v>1752</v>
      </c>
      <c r="G501" s="37" t="s">
        <v>1132</v>
      </c>
      <c r="H501" s="36" t="s">
        <v>1133</v>
      </c>
      <c r="I501" s="36" t="s">
        <v>57</v>
      </c>
      <c r="J501" s="45">
        <v>0</v>
      </c>
    </row>
    <row r="502" spans="1:10" ht="63.75" hidden="1" x14ac:dyDescent="0.3">
      <c r="A502" s="35" t="s">
        <v>926</v>
      </c>
      <c r="B502" s="35" t="s">
        <v>1074</v>
      </c>
      <c r="C502" s="36" t="s">
        <v>1107</v>
      </c>
      <c r="D502" s="36" t="s">
        <v>1131</v>
      </c>
      <c r="E502" s="35" t="s">
        <v>145</v>
      </c>
      <c r="F502" s="75" t="s">
        <v>1753</v>
      </c>
      <c r="G502" s="37" t="s">
        <v>1134</v>
      </c>
      <c r="H502" s="36" t="s">
        <v>373</v>
      </c>
      <c r="I502" s="36" t="s">
        <v>57</v>
      </c>
      <c r="J502" s="45"/>
    </row>
    <row r="503" spans="1:10" ht="51" hidden="1" x14ac:dyDescent="0.3">
      <c r="A503" s="35" t="s">
        <v>926</v>
      </c>
      <c r="B503" s="35" t="s">
        <v>1074</v>
      </c>
      <c r="C503" s="36" t="s">
        <v>1107</v>
      </c>
      <c r="D503" s="36" t="s">
        <v>1131</v>
      </c>
      <c r="E503" s="58" t="s">
        <v>145</v>
      </c>
      <c r="F503" s="75" t="s">
        <v>1754</v>
      </c>
      <c r="G503" s="37" t="s">
        <v>1135</v>
      </c>
      <c r="H503" s="36" t="s">
        <v>1136</v>
      </c>
      <c r="I503" s="36" t="s">
        <v>57</v>
      </c>
      <c r="J503" s="45">
        <v>0</v>
      </c>
    </row>
    <row r="504" spans="1:10" ht="38.25" hidden="1" x14ac:dyDescent="0.3">
      <c r="A504" s="35" t="s">
        <v>926</v>
      </c>
      <c r="B504" s="35" t="s">
        <v>1074</v>
      </c>
      <c r="C504" s="36" t="s">
        <v>1107</v>
      </c>
      <c r="D504" s="36" t="s">
        <v>1137</v>
      </c>
      <c r="E504" s="35" t="s">
        <v>145</v>
      </c>
      <c r="F504" s="75" t="s">
        <v>1755</v>
      </c>
      <c r="G504" s="37" t="s">
        <v>1138</v>
      </c>
      <c r="H504" s="36" t="s">
        <v>1139</v>
      </c>
      <c r="I504" s="36" t="s">
        <v>57</v>
      </c>
      <c r="J504" s="45">
        <v>0</v>
      </c>
    </row>
    <row r="505" spans="1:10" ht="63.75" hidden="1" x14ac:dyDescent="0.3">
      <c r="A505" s="35" t="s">
        <v>926</v>
      </c>
      <c r="B505" s="35" t="s">
        <v>1074</v>
      </c>
      <c r="C505" s="36" t="s">
        <v>1107</v>
      </c>
      <c r="D505" s="36" t="s">
        <v>1137</v>
      </c>
      <c r="E505" s="35" t="s">
        <v>145</v>
      </c>
      <c r="F505" s="75" t="s">
        <v>1756</v>
      </c>
      <c r="G505" s="37" t="s">
        <v>1140</v>
      </c>
      <c r="H505" s="36" t="s">
        <v>1141</v>
      </c>
      <c r="I505" s="36" t="s">
        <v>57</v>
      </c>
      <c r="J505" s="45">
        <v>3</v>
      </c>
    </row>
    <row r="506" spans="1:10" ht="38.25" hidden="1" x14ac:dyDescent="0.3">
      <c r="A506" s="35" t="s">
        <v>926</v>
      </c>
      <c r="B506" s="35" t="s">
        <v>1074</v>
      </c>
      <c r="C506" s="36" t="s">
        <v>1107</v>
      </c>
      <c r="D506" s="36" t="s">
        <v>1137</v>
      </c>
      <c r="E506" s="35" t="s">
        <v>54</v>
      </c>
      <c r="F506" s="75" t="s">
        <v>1757</v>
      </c>
      <c r="G506" s="37" t="s">
        <v>1142</v>
      </c>
      <c r="H506" s="36" t="s">
        <v>1143</v>
      </c>
      <c r="I506" s="36" t="s">
        <v>57</v>
      </c>
      <c r="J506" s="45"/>
    </row>
    <row r="507" spans="1:10" ht="63.75" hidden="1" x14ac:dyDescent="0.3">
      <c r="A507" s="35" t="s">
        <v>926</v>
      </c>
      <c r="B507" s="35" t="s">
        <v>1074</v>
      </c>
      <c r="C507" s="36" t="s">
        <v>1107</v>
      </c>
      <c r="D507" s="36" t="s">
        <v>1137</v>
      </c>
      <c r="E507" s="35" t="s">
        <v>145</v>
      </c>
      <c r="F507" s="75" t="s">
        <v>1758</v>
      </c>
      <c r="G507" s="37" t="s">
        <v>1144</v>
      </c>
      <c r="H507" s="36" t="s">
        <v>1145</v>
      </c>
      <c r="I507" s="36" t="s">
        <v>57</v>
      </c>
      <c r="J507" s="45"/>
    </row>
    <row r="508" spans="1:10" ht="51" hidden="1" x14ac:dyDescent="0.3">
      <c r="A508" s="35" t="s">
        <v>926</v>
      </c>
      <c r="B508" s="35" t="s">
        <v>1074</v>
      </c>
      <c r="C508" s="36" t="s">
        <v>1107</v>
      </c>
      <c r="D508" s="36" t="s">
        <v>1137</v>
      </c>
      <c r="E508" s="35" t="s">
        <v>145</v>
      </c>
      <c r="F508" s="75" t="s">
        <v>1759</v>
      </c>
      <c r="G508" s="37" t="s">
        <v>1146</v>
      </c>
      <c r="H508" s="36" t="s">
        <v>1147</v>
      </c>
      <c r="I508" s="36" t="s">
        <v>57</v>
      </c>
      <c r="J508" s="45"/>
    </row>
    <row r="509" spans="1:10" ht="63.75" hidden="1" x14ac:dyDescent="0.3">
      <c r="A509" s="35" t="s">
        <v>926</v>
      </c>
      <c r="B509" s="35" t="s">
        <v>1074</v>
      </c>
      <c r="C509" s="36" t="s">
        <v>1107</v>
      </c>
      <c r="D509" s="36" t="s">
        <v>1137</v>
      </c>
      <c r="E509" s="35" t="s">
        <v>145</v>
      </c>
      <c r="F509" s="75" t="s">
        <v>1760</v>
      </c>
      <c r="G509" s="37" t="s">
        <v>1148</v>
      </c>
      <c r="H509" s="36" t="s">
        <v>1147</v>
      </c>
      <c r="I509" s="36" t="s">
        <v>57</v>
      </c>
      <c r="J509" s="45"/>
    </row>
    <row r="510" spans="1:10" ht="76.5" hidden="1" x14ac:dyDescent="0.3">
      <c r="A510" s="35" t="s">
        <v>926</v>
      </c>
      <c r="B510" s="35" t="s">
        <v>1074</v>
      </c>
      <c r="C510" s="36" t="s">
        <v>1107</v>
      </c>
      <c r="D510" s="36" t="s">
        <v>1137</v>
      </c>
      <c r="E510" s="35" t="s">
        <v>145</v>
      </c>
      <c r="F510" s="75" t="s">
        <v>1761</v>
      </c>
      <c r="G510" s="37" t="s">
        <v>1149</v>
      </c>
      <c r="H510" s="36" t="s">
        <v>1150</v>
      </c>
      <c r="I510" s="36" t="s">
        <v>57</v>
      </c>
      <c r="J510" s="45">
        <v>130</v>
      </c>
    </row>
    <row r="511" spans="1:10" ht="38.25" hidden="1" x14ac:dyDescent="0.3">
      <c r="A511" s="35" t="s">
        <v>926</v>
      </c>
      <c r="B511" s="35" t="s">
        <v>1074</v>
      </c>
      <c r="C511" s="36" t="s">
        <v>1107</v>
      </c>
      <c r="D511" s="36" t="s">
        <v>1137</v>
      </c>
      <c r="E511" s="35" t="s">
        <v>145</v>
      </c>
      <c r="F511" s="75" t="s">
        <v>1762</v>
      </c>
      <c r="G511" s="37" t="s">
        <v>1151</v>
      </c>
      <c r="H511" s="36" t="s">
        <v>1152</v>
      </c>
      <c r="I511" s="36" t="s">
        <v>57</v>
      </c>
      <c r="J511" s="57">
        <v>1</v>
      </c>
    </row>
    <row r="512" spans="1:10" ht="63.75" hidden="1" x14ac:dyDescent="0.3">
      <c r="A512" s="35" t="s">
        <v>926</v>
      </c>
      <c r="B512" s="35" t="s">
        <v>1074</v>
      </c>
      <c r="C512" s="36" t="s">
        <v>1107</v>
      </c>
      <c r="D512" s="36" t="s">
        <v>1137</v>
      </c>
      <c r="E512" s="35" t="s">
        <v>145</v>
      </c>
      <c r="F512" s="75" t="s">
        <v>1763</v>
      </c>
      <c r="G512" s="37" t="s">
        <v>1153</v>
      </c>
      <c r="H512" s="36" t="s">
        <v>1154</v>
      </c>
      <c r="I512" s="36" t="s">
        <v>57</v>
      </c>
      <c r="J512" s="49">
        <v>0.3</v>
      </c>
    </row>
    <row r="513" spans="1:10" ht="76.5" hidden="1" x14ac:dyDescent="0.3">
      <c r="A513" s="35" t="s">
        <v>926</v>
      </c>
      <c r="B513" s="35" t="s">
        <v>1074</v>
      </c>
      <c r="C513" s="36" t="s">
        <v>1107</v>
      </c>
      <c r="D513" s="36" t="s">
        <v>1137</v>
      </c>
      <c r="E513" s="35" t="s">
        <v>145</v>
      </c>
      <c r="F513" s="75" t="s">
        <v>1764</v>
      </c>
      <c r="G513" s="37" t="s">
        <v>1155</v>
      </c>
      <c r="H513" s="36" t="s">
        <v>1156</v>
      </c>
      <c r="I513" s="36" t="s">
        <v>57</v>
      </c>
      <c r="J513" s="49"/>
    </row>
    <row r="514" spans="1:10" ht="38.25" hidden="1" x14ac:dyDescent="0.3">
      <c r="A514" s="35" t="s">
        <v>926</v>
      </c>
      <c r="B514" s="35" t="s">
        <v>1074</v>
      </c>
      <c r="C514" s="36" t="s">
        <v>1107</v>
      </c>
      <c r="D514" s="36" t="s">
        <v>1137</v>
      </c>
      <c r="E514" s="35" t="s">
        <v>145</v>
      </c>
      <c r="F514" s="75" t="s">
        <v>1765</v>
      </c>
      <c r="G514" s="37" t="s">
        <v>1157</v>
      </c>
      <c r="H514" s="36" t="s">
        <v>1158</v>
      </c>
      <c r="I514" s="36" t="s">
        <v>57</v>
      </c>
      <c r="J514" s="49"/>
    </row>
    <row r="515" spans="1:10" ht="89.25" hidden="1" x14ac:dyDescent="0.3">
      <c r="A515" s="35" t="s">
        <v>926</v>
      </c>
      <c r="B515" s="35" t="s">
        <v>1074</v>
      </c>
      <c r="C515" s="36" t="s">
        <v>1107</v>
      </c>
      <c r="D515" s="36" t="s">
        <v>1137</v>
      </c>
      <c r="E515" s="35" t="s">
        <v>145</v>
      </c>
      <c r="F515" s="75" t="s">
        <v>1766</v>
      </c>
      <c r="G515" s="37" t="s">
        <v>1159</v>
      </c>
      <c r="H515" s="36" t="s">
        <v>1160</v>
      </c>
      <c r="I515" s="36" t="s">
        <v>57</v>
      </c>
      <c r="J515" s="57">
        <v>0</v>
      </c>
    </row>
    <row r="516" spans="1:10" ht="63.75" hidden="1" x14ac:dyDescent="0.3">
      <c r="A516" s="35" t="s">
        <v>926</v>
      </c>
      <c r="B516" s="35" t="s">
        <v>1074</v>
      </c>
      <c r="C516" s="36" t="s">
        <v>1107</v>
      </c>
      <c r="D516" s="36" t="s">
        <v>1137</v>
      </c>
      <c r="E516" s="35" t="s">
        <v>145</v>
      </c>
      <c r="F516" s="75" t="s">
        <v>1767</v>
      </c>
      <c r="G516" s="37" t="s">
        <v>1161</v>
      </c>
      <c r="H516" s="36" t="s">
        <v>99</v>
      </c>
      <c r="I516" s="36" t="s">
        <v>57</v>
      </c>
      <c r="J516" s="45">
        <v>2</v>
      </c>
    </row>
    <row r="517" spans="1:10" ht="51" hidden="1" x14ac:dyDescent="0.3">
      <c r="A517" s="35" t="s">
        <v>926</v>
      </c>
      <c r="B517" s="35" t="s">
        <v>1074</v>
      </c>
      <c r="C517" s="36" t="s">
        <v>1107</v>
      </c>
      <c r="D517" s="36" t="s">
        <v>1137</v>
      </c>
      <c r="E517" s="35" t="s">
        <v>145</v>
      </c>
      <c r="F517" s="75" t="s">
        <v>1768</v>
      </c>
      <c r="G517" s="37" t="s">
        <v>1162</v>
      </c>
      <c r="H517" s="36" t="s">
        <v>1163</v>
      </c>
      <c r="I517" s="36" t="s">
        <v>57</v>
      </c>
      <c r="J517" s="45"/>
    </row>
    <row r="518" spans="1:10" ht="51" hidden="1" x14ac:dyDescent="0.3">
      <c r="A518" s="35" t="s">
        <v>926</v>
      </c>
      <c r="B518" s="35" t="s">
        <v>1074</v>
      </c>
      <c r="C518" s="36" t="s">
        <v>1107</v>
      </c>
      <c r="D518" s="36" t="s">
        <v>1137</v>
      </c>
      <c r="E518" s="35" t="s">
        <v>145</v>
      </c>
      <c r="F518" s="75" t="s">
        <v>1769</v>
      </c>
      <c r="G518" s="37" t="s">
        <v>1164</v>
      </c>
      <c r="H518" s="36" t="s">
        <v>1165</v>
      </c>
      <c r="I518" s="36" t="s">
        <v>57</v>
      </c>
      <c r="J518" s="57"/>
    </row>
    <row r="519" spans="1:10" ht="63.75" hidden="1" x14ac:dyDescent="0.3">
      <c r="A519" s="35" t="s">
        <v>926</v>
      </c>
      <c r="B519" s="35" t="s">
        <v>1074</v>
      </c>
      <c r="C519" s="36" t="s">
        <v>1107</v>
      </c>
      <c r="D519" s="36" t="s">
        <v>1137</v>
      </c>
      <c r="E519" s="35" t="s">
        <v>145</v>
      </c>
      <c r="F519" s="75" t="s">
        <v>1770</v>
      </c>
      <c r="G519" s="37" t="s">
        <v>1166</v>
      </c>
      <c r="H519" s="36" t="s">
        <v>1032</v>
      </c>
      <c r="I519" s="36" t="s">
        <v>57</v>
      </c>
      <c r="J519" s="45">
        <v>1</v>
      </c>
    </row>
    <row r="520" spans="1:10" ht="76.5" hidden="1" x14ac:dyDescent="0.3">
      <c r="A520" s="35" t="s">
        <v>926</v>
      </c>
      <c r="B520" s="35" t="s">
        <v>1074</v>
      </c>
      <c r="C520" s="36" t="s">
        <v>1107</v>
      </c>
      <c r="D520" s="36" t="s">
        <v>1137</v>
      </c>
      <c r="E520" s="35" t="s">
        <v>145</v>
      </c>
      <c r="F520" s="75" t="s">
        <v>1771</v>
      </c>
      <c r="G520" s="37" t="s">
        <v>1167</v>
      </c>
      <c r="H520" s="36" t="s">
        <v>1168</v>
      </c>
      <c r="I520" s="36" t="s">
        <v>57</v>
      </c>
      <c r="J520" s="45">
        <v>1</v>
      </c>
    </row>
    <row r="521" spans="1:10" ht="63.75" hidden="1" x14ac:dyDescent="0.3">
      <c r="A521" s="35" t="s">
        <v>926</v>
      </c>
      <c r="B521" s="35" t="s">
        <v>1074</v>
      </c>
      <c r="C521" s="36" t="s">
        <v>1107</v>
      </c>
      <c r="D521" s="36" t="s">
        <v>1137</v>
      </c>
      <c r="E521" s="35" t="s">
        <v>145</v>
      </c>
      <c r="F521" s="75" t="s">
        <v>1772</v>
      </c>
      <c r="G521" s="37" t="s">
        <v>1169</v>
      </c>
      <c r="H521" s="36" t="s">
        <v>1170</v>
      </c>
      <c r="I521" s="36" t="s">
        <v>57</v>
      </c>
      <c r="J521" s="45">
        <v>0</v>
      </c>
    </row>
    <row r="522" spans="1:10" ht="38.25" hidden="1" x14ac:dyDescent="0.3">
      <c r="A522" s="35" t="s">
        <v>926</v>
      </c>
      <c r="B522" s="35" t="s">
        <v>1074</v>
      </c>
      <c r="C522" s="36" t="s">
        <v>1107</v>
      </c>
      <c r="D522" s="36" t="s">
        <v>1137</v>
      </c>
      <c r="E522" s="35" t="s">
        <v>145</v>
      </c>
      <c r="F522" s="75" t="s">
        <v>1773</v>
      </c>
      <c r="G522" s="37" t="s">
        <v>1171</v>
      </c>
      <c r="H522" s="36" t="s">
        <v>373</v>
      </c>
      <c r="I522" s="36" t="s">
        <v>57</v>
      </c>
      <c r="J522" s="45">
        <v>5</v>
      </c>
    </row>
    <row r="523" spans="1:10" ht="38.25" hidden="1" x14ac:dyDescent="0.3">
      <c r="A523" s="35" t="s">
        <v>926</v>
      </c>
      <c r="B523" s="35" t="s">
        <v>1074</v>
      </c>
      <c r="C523" s="36" t="s">
        <v>1107</v>
      </c>
      <c r="D523" s="36" t="s">
        <v>1137</v>
      </c>
      <c r="E523" s="35" t="s">
        <v>145</v>
      </c>
      <c r="F523" s="75" t="s">
        <v>1774</v>
      </c>
      <c r="G523" s="37" t="s">
        <v>1172</v>
      </c>
      <c r="H523" s="36" t="s">
        <v>940</v>
      </c>
      <c r="I523" s="36" t="s">
        <v>57</v>
      </c>
      <c r="J523" s="45"/>
    </row>
    <row r="524" spans="1:10" ht="89.25" hidden="1" x14ac:dyDescent="0.3">
      <c r="A524" s="35" t="s">
        <v>926</v>
      </c>
      <c r="B524" s="35" t="s">
        <v>1074</v>
      </c>
      <c r="C524" s="36" t="s">
        <v>1107</v>
      </c>
      <c r="D524" s="36" t="s">
        <v>1137</v>
      </c>
      <c r="E524" s="35" t="s">
        <v>145</v>
      </c>
      <c r="F524" s="75" t="s">
        <v>1775</v>
      </c>
      <c r="G524" s="37" t="s">
        <v>1173</v>
      </c>
      <c r="H524" s="36" t="s">
        <v>1174</v>
      </c>
      <c r="I524" s="36" t="s">
        <v>57</v>
      </c>
      <c r="J524" s="45"/>
    </row>
    <row r="525" spans="1:10" ht="51" hidden="1" x14ac:dyDescent="0.3">
      <c r="A525" s="35" t="s">
        <v>926</v>
      </c>
      <c r="B525" s="35" t="s">
        <v>1074</v>
      </c>
      <c r="C525" s="36" t="s">
        <v>1107</v>
      </c>
      <c r="D525" s="36" t="s">
        <v>1137</v>
      </c>
      <c r="E525" s="35" t="s">
        <v>145</v>
      </c>
      <c r="F525" s="75" t="s">
        <v>1776</v>
      </c>
      <c r="G525" s="37" t="s">
        <v>1175</v>
      </c>
      <c r="H525" s="36" t="s">
        <v>1136</v>
      </c>
      <c r="I525" s="36" t="s">
        <v>57</v>
      </c>
      <c r="J525" s="45"/>
    </row>
    <row r="526" spans="1:10" ht="38.25" hidden="1" x14ac:dyDescent="0.3">
      <c r="A526" s="35" t="s">
        <v>926</v>
      </c>
      <c r="B526" s="35" t="s">
        <v>1074</v>
      </c>
      <c r="C526" s="36" t="s">
        <v>1107</v>
      </c>
      <c r="D526" s="36" t="s">
        <v>1137</v>
      </c>
      <c r="E526" s="35" t="s">
        <v>145</v>
      </c>
      <c r="F526" s="75" t="s">
        <v>1777</v>
      </c>
      <c r="G526" s="37" t="s">
        <v>1176</v>
      </c>
      <c r="H526" s="36" t="s">
        <v>1136</v>
      </c>
      <c r="I526" s="36" t="s">
        <v>57</v>
      </c>
      <c r="J526" s="45"/>
    </row>
    <row r="527" spans="1:10" ht="39" hidden="1" thickBot="1" x14ac:dyDescent="0.35">
      <c r="A527" s="35" t="s">
        <v>926</v>
      </c>
      <c r="B527" s="35" t="s">
        <v>1074</v>
      </c>
      <c r="C527" s="36" t="s">
        <v>1107</v>
      </c>
      <c r="D527" s="36" t="s">
        <v>1137</v>
      </c>
      <c r="E527" s="59" t="s">
        <v>50</v>
      </c>
      <c r="F527" s="75" t="s">
        <v>1778</v>
      </c>
      <c r="G527" s="37" t="s">
        <v>1177</v>
      </c>
      <c r="H527" s="36" t="s">
        <v>1178</v>
      </c>
      <c r="I527" s="36" t="s">
        <v>57</v>
      </c>
      <c r="J527" s="45">
        <v>12</v>
      </c>
    </row>
  </sheetData>
  <autoFilter ref="A1:J527">
    <filterColumn colId="8">
      <filters>
        <filter val="Oficina de Cultura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61" t="s">
        <v>1185</v>
      </c>
      <c r="F2" s="64" t="s">
        <v>1227</v>
      </c>
    </row>
    <row r="3" spans="1:6" ht="16.5" x14ac:dyDescent="0.25">
      <c r="A3" s="61" t="s">
        <v>1186</v>
      </c>
      <c r="F3" s="64" t="s">
        <v>1228</v>
      </c>
    </row>
    <row r="4" spans="1:6" x14ac:dyDescent="0.3">
      <c r="A4" s="61" t="s">
        <v>1187</v>
      </c>
      <c r="F4" s="64" t="s">
        <v>1229</v>
      </c>
    </row>
    <row r="5" spans="1:6" x14ac:dyDescent="0.3">
      <c r="A5" s="61" t="s">
        <v>1188</v>
      </c>
      <c r="F5" s="64" t="s">
        <v>1230</v>
      </c>
    </row>
    <row r="6" spans="1:6" x14ac:dyDescent="0.3">
      <c r="A6" s="61" t="s">
        <v>1189</v>
      </c>
      <c r="F6" s="64" t="s">
        <v>1231</v>
      </c>
    </row>
    <row r="7" spans="1:6" x14ac:dyDescent="0.3">
      <c r="A7" s="61" t="s">
        <v>1190</v>
      </c>
      <c r="F7" s="64" t="s">
        <v>1232</v>
      </c>
    </row>
    <row r="8" spans="1:6" x14ac:dyDescent="0.3">
      <c r="A8" s="61" t="s">
        <v>1191</v>
      </c>
      <c r="F8" s="64" t="s">
        <v>1233</v>
      </c>
    </row>
    <row r="9" spans="1:6" ht="16.5" x14ac:dyDescent="0.25">
      <c r="A9" s="61" t="s">
        <v>1192</v>
      </c>
      <c r="F9" s="64" t="s">
        <v>1234</v>
      </c>
    </row>
    <row r="10" spans="1:6" ht="16.5" x14ac:dyDescent="0.25">
      <c r="A10" s="61" t="s">
        <v>1193</v>
      </c>
      <c r="F10" s="64" t="s">
        <v>1235</v>
      </c>
    </row>
    <row r="11" spans="1:6" x14ac:dyDescent="0.3">
      <c r="A11" s="61" t="s">
        <v>1194</v>
      </c>
      <c r="D11" s="62" t="s">
        <v>1209</v>
      </c>
      <c r="F11" s="64" t="s">
        <v>1236</v>
      </c>
    </row>
    <row r="12" spans="1:6" x14ac:dyDescent="0.3">
      <c r="A12" s="61" t="s">
        <v>1195</v>
      </c>
      <c r="D12" s="62" t="s">
        <v>1210</v>
      </c>
      <c r="F12" s="64" t="s">
        <v>1237</v>
      </c>
    </row>
    <row r="13" spans="1:6" x14ac:dyDescent="0.3">
      <c r="A13" s="61" t="s">
        <v>1196</v>
      </c>
      <c r="D13" s="62" t="s">
        <v>1211</v>
      </c>
      <c r="F13" s="64" t="s">
        <v>1238</v>
      </c>
    </row>
    <row r="14" spans="1:6" x14ac:dyDescent="0.3">
      <c r="A14" s="61" t="s">
        <v>1197</v>
      </c>
      <c r="D14" s="62" t="s">
        <v>1212</v>
      </c>
      <c r="F14" s="64" t="s">
        <v>1239</v>
      </c>
    </row>
    <row r="15" spans="1:6" x14ac:dyDescent="0.3">
      <c r="A15" s="61" t="s">
        <v>1198</v>
      </c>
      <c r="D15" s="62" t="s">
        <v>1213</v>
      </c>
      <c r="F15" s="64" t="s">
        <v>1240</v>
      </c>
    </row>
    <row r="16" spans="1:6" x14ac:dyDescent="0.3">
      <c r="A16" s="61" t="s">
        <v>1199</v>
      </c>
      <c r="D16" s="62" t="s">
        <v>1214</v>
      </c>
      <c r="F16" s="64" t="s">
        <v>1241</v>
      </c>
    </row>
    <row r="17" spans="1:6" x14ac:dyDescent="0.3">
      <c r="A17" s="61" t="s">
        <v>1200</v>
      </c>
      <c r="D17" s="62" t="s">
        <v>1215</v>
      </c>
      <c r="F17" s="64" t="s">
        <v>1242</v>
      </c>
    </row>
    <row r="18" spans="1:6" x14ac:dyDescent="0.3">
      <c r="A18" s="61" t="s">
        <v>1201</v>
      </c>
      <c r="D18" s="62" t="s">
        <v>1216</v>
      </c>
      <c r="F18" s="64" t="s">
        <v>1243</v>
      </c>
    </row>
    <row r="19" spans="1:6" x14ac:dyDescent="0.3">
      <c r="A19" s="61" t="s">
        <v>1202</v>
      </c>
      <c r="D19" s="62" t="s">
        <v>1212</v>
      </c>
      <c r="F19" s="64" t="s">
        <v>1244</v>
      </c>
    </row>
    <row r="20" spans="1:6" x14ac:dyDescent="0.3">
      <c r="A20" s="61" t="s">
        <v>1203</v>
      </c>
      <c r="D20" s="62" t="s">
        <v>1217</v>
      </c>
      <c r="F20" s="64" t="s">
        <v>1245</v>
      </c>
    </row>
    <row r="21" spans="1:6" ht="16.5" x14ac:dyDescent="0.25">
      <c r="A21" s="61" t="s">
        <v>1204</v>
      </c>
      <c r="D21" s="62" t="s">
        <v>1218</v>
      </c>
    </row>
    <row r="22" spans="1:6" x14ac:dyDescent="0.3">
      <c r="A22" s="61" t="s">
        <v>1205</v>
      </c>
      <c r="D22" s="62" t="s">
        <v>1219</v>
      </c>
    </row>
    <row r="23" spans="1:6" x14ac:dyDescent="0.3">
      <c r="A23" s="61" t="s">
        <v>1206</v>
      </c>
      <c r="D23" s="62" t="s">
        <v>1220</v>
      </c>
    </row>
    <row r="24" spans="1:6" x14ac:dyDescent="0.3">
      <c r="A24" s="61" t="s">
        <v>1207</v>
      </c>
      <c r="D24" s="62" t="s">
        <v>1221</v>
      </c>
    </row>
    <row r="25" spans="1:6" x14ac:dyDescent="0.3">
      <c r="A25" s="61" t="s">
        <v>1208</v>
      </c>
      <c r="D25" s="62" t="s">
        <v>1222</v>
      </c>
    </row>
    <row r="26" spans="1:6" x14ac:dyDescent="0.3">
      <c r="D26" s="62" t="s">
        <v>1223</v>
      </c>
    </row>
    <row r="27" spans="1:6" x14ac:dyDescent="0.3">
      <c r="D27" s="62" t="s">
        <v>1224</v>
      </c>
    </row>
    <row r="28" spans="1:6" x14ac:dyDescent="0.3">
      <c r="D28" s="62" t="s">
        <v>1225</v>
      </c>
    </row>
    <row r="29" spans="1:6" ht="15" x14ac:dyDescent="0.25">
      <c r="D29" s="63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2022-01-12T17:05:51Z</dcterms:modified>
</cp:coreProperties>
</file>